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0" yWindow="0" windowWidth="20490" windowHeight="7665"/>
  </bookViews>
  <sheets>
    <sheet name="Información general y contexto" sheetId="1" r:id="rId1"/>
    <sheet name="DATOS" sheetId="2" r:id="rId2"/>
    <sheet name="Hoja1" sheetId="3" r:id="rId3"/>
  </sheet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S7" i="3" l="1"/>
  <c r="R3" i="3"/>
  <c r="F12" i="3"/>
  <c r="O6" i="3"/>
  <c r="Q6" i="3" s="1"/>
  <c r="R6" i="3" s="1"/>
  <c r="O5" i="3"/>
  <c r="Q5" i="3" s="1"/>
  <c r="R5" i="3" s="1"/>
  <c r="O4" i="3"/>
  <c r="Q4" i="3" s="1"/>
  <c r="R4" i="3" s="1"/>
  <c r="Q3" i="3"/>
  <c r="O3" i="3"/>
  <c r="C13" i="3"/>
  <c r="E13" i="3" s="1"/>
  <c r="F13" i="3" s="1"/>
  <c r="C14" i="3"/>
  <c r="E14" i="3" s="1"/>
  <c r="F14" i="3" s="1"/>
  <c r="C15" i="3"/>
  <c r="E15" i="3" s="1"/>
  <c r="F15" i="3" s="1"/>
  <c r="C12" i="3"/>
  <c r="E12" i="3" s="1"/>
  <c r="G90" i="1"/>
  <c r="F7" i="3"/>
  <c r="F6" i="3"/>
  <c r="K6" i="3"/>
  <c r="K5" i="3"/>
  <c r="F5" i="3"/>
  <c r="K4" i="3"/>
  <c r="F4" i="3"/>
  <c r="K3" i="3"/>
  <c r="K7" i="3" s="1"/>
  <c r="F16" i="3" l="1"/>
  <c r="G16" i="3" s="1"/>
  <c r="R7" i="3"/>
  <c r="F3" i="3"/>
</calcChain>
</file>

<file path=xl/comments1.xml><?xml version="1.0" encoding="utf-8"?>
<comments xmlns="http://schemas.openxmlformats.org/spreadsheetml/2006/main">
  <authors>
    <author>Especialista Ambiental</author>
  </authors>
  <commentList>
    <comment ref="I26" authorId="0">
      <text>
        <r>
          <rPr>
            <b/>
            <sz val="9"/>
            <color indexed="81"/>
            <rFont val="Tahoma"/>
            <family val="2"/>
          </rPr>
          <t>Especialista Ambiental:</t>
        </r>
        <r>
          <rPr>
            <sz val="9"/>
            <color indexed="81"/>
            <rFont val="Tahoma"/>
            <family val="2"/>
          </rPr>
          <t xml:space="preserve">
Gas Natural Vehicular</t>
        </r>
      </text>
    </comment>
  </commentList>
</comments>
</file>

<file path=xl/sharedStrings.xml><?xml version="1.0" encoding="utf-8"?>
<sst xmlns="http://schemas.openxmlformats.org/spreadsheetml/2006/main" count="179" uniqueCount="151">
  <si>
    <t>Anexo 1. Presentación de proyectos en Sostenibilidad Energética</t>
  </si>
  <si>
    <t>Empresa:</t>
  </si>
  <si>
    <t>Proyecto Pro - RedES</t>
  </si>
  <si>
    <t>Sostenibilidad Energética</t>
  </si>
  <si>
    <t>Fecha:</t>
  </si>
  <si>
    <t>Nit:</t>
  </si>
  <si>
    <t>Dirección de la sede donde se implementaría proyecto</t>
  </si>
  <si>
    <t>Localidad</t>
  </si>
  <si>
    <t>Responsable</t>
  </si>
  <si>
    <t>Área o proceso:</t>
  </si>
  <si>
    <t>Información general</t>
  </si>
  <si>
    <t>Usted esta diligenciando el anexo de presentación de proyectos en sostenibilidad energética del grupo Pro - RedES. Le agradecemos diligenciar todo el formato y ser muy específico en la información consginada. De esta manera podremos tener un espacio de acompañamiento más preciso respecto a la formulación e implementación de proyectos.</t>
  </si>
  <si>
    <t>Problemática a resolver</t>
  </si>
  <si>
    <t>Áreas o procesos de la organización donde se presenta la problemática</t>
  </si>
  <si>
    <t>¿La organización ha pensado en una posible solución a la problemática identificada?</t>
  </si>
  <si>
    <t>Hasta la fecha ¿La organización cuenta con un rubro destinado a la implementación de proyectos en sostenibilidad energética?</t>
  </si>
  <si>
    <t>CARACTERIZACIÓN ENERGÉTICA</t>
  </si>
  <si>
    <t>Kw/h</t>
  </si>
  <si>
    <t>Área o proceso productivo de mayor consumo energético</t>
  </si>
  <si>
    <t>Maquinarias o equipos de mayor consumo energético</t>
  </si>
  <si>
    <t>GENERALIDADES</t>
  </si>
  <si>
    <t>FORMULACIÓN DE PROYECTO</t>
  </si>
  <si>
    <t>NOMBRE DEL PROYECTO</t>
  </si>
  <si>
    <t>LÍNEA ESTRATÉGICA</t>
  </si>
  <si>
    <t>Sistemas de Gestión Energética y Buenas Prácticas Operacionales</t>
  </si>
  <si>
    <t>Innovación y reconversión tecnológica</t>
  </si>
  <si>
    <t>Fuentes No Convencionales de Energía Renovable (FNCER)</t>
  </si>
  <si>
    <t>OBJETIVO GENERAL</t>
  </si>
  <si>
    <t>OBJETIVOS ESPECÍFICOS</t>
  </si>
  <si>
    <t>ALCANCE</t>
  </si>
  <si>
    <t>JUSTIFICACIÓN</t>
  </si>
  <si>
    <t>ÁREA O PROCESO DONDE SE IMPLEMENTA EL PROYECTO</t>
  </si>
  <si>
    <t>ACTORES INVOLUCRADOS</t>
  </si>
  <si>
    <t>ROLES</t>
  </si>
  <si>
    <t>UNIDAD DE PRODUCCIÓN</t>
  </si>
  <si>
    <t>PRODUCCIÓN MENSUAL</t>
  </si>
  <si>
    <t>ETAPAS DEL PROYECTO</t>
  </si>
  <si>
    <t>Frecuencia de operación (especifique las horas trabajadas al mes)</t>
  </si>
  <si>
    <t>RESPONSABLE DEL PROYECTO</t>
  </si>
  <si>
    <t>NECESIDADES PARA LA IMPLEMENTACIÓN</t>
  </si>
  <si>
    <t>EVALUACIÓN FINANCIERA DE PROYECTO</t>
  </si>
  <si>
    <t>RIESGOS ASOCIADOS AL PROYECTO</t>
  </si>
  <si>
    <t>TIEMPO DE DEDICACIÓN AL PROYECTO</t>
  </si>
  <si>
    <t>ETAPA</t>
  </si>
  <si>
    <t>DESCRIPCIÓN</t>
  </si>
  <si>
    <t>TÉCNICOS</t>
  </si>
  <si>
    <t>OPERATIVOS</t>
  </si>
  <si>
    <t>FINANCIEROS</t>
  </si>
  <si>
    <t>TECNOLÓGICOS</t>
  </si>
  <si>
    <t>URGENCIA DEL PROYECTO</t>
  </si>
  <si>
    <t>Costo total del proyecto (COP)</t>
  </si>
  <si>
    <t>Proyección en costos de ahorros energéticos anuales (COP) obtenidos a partir de la implementación del proyecto</t>
  </si>
  <si>
    <t>Tasa Interna de Retorno (TIR)</t>
  </si>
  <si>
    <t>¿La organización tiene necesidad de conseguir apalancamiento financiero con bancos de primer y segundo piso y de esta manera lograr la implementación del proyecto?</t>
  </si>
  <si>
    <t>¿La organización estaría dispuesta a participar en convocatorias públicas nacionales o extranjeras para lograr los recursos de implementación?</t>
  </si>
  <si>
    <t>SEGUIMIENTO E INDICADORES</t>
  </si>
  <si>
    <t>DESCRIPCIÓN DEL PROYECTO O SOLUCION TECNOLÓGICA A IMPLEMENTAR</t>
  </si>
  <si>
    <t>CONSECUENCIAS DE NO IMPLEMENTACIÓN DEL PROYECTO</t>
  </si>
  <si>
    <t>Ahorros económicos percibidos a partir de la implementación del proyecto</t>
  </si>
  <si>
    <t xml:space="preserve">Ahorros energéticos obtenidos de acuerdo al energético </t>
  </si>
  <si>
    <t>Toneladas de CO2 dejadas de emitir (Ton CO2 eq)</t>
  </si>
  <si>
    <t>Retorno a la inversión en meses</t>
  </si>
  <si>
    <t>Costos mensuales asociados al proyecto (COP)</t>
  </si>
  <si>
    <t>ANÁLISIS DE PROVEEDORES</t>
  </si>
  <si>
    <t>Nombre proveedor tecnológico principal</t>
  </si>
  <si>
    <t>Fortalezas y/o barreras  identificadas al proveedor</t>
  </si>
  <si>
    <t>Perfil del proveedor tecnológico esperado</t>
  </si>
  <si>
    <t>% avance del proyecto hasta la fecha</t>
  </si>
  <si>
    <t>Número de empleos verdes asociados al proyecto</t>
  </si>
  <si>
    <t>CRONOGRAMA DE IMPLEMENTACIÓN</t>
  </si>
  <si>
    <t>Origen de los recursos</t>
  </si>
  <si>
    <t>REGISTRO FOTOGRÁFICO</t>
  </si>
  <si>
    <t>NIVEL DE SOSTENIBILIDAD DE LA ORGANIZACIÓN</t>
  </si>
  <si>
    <t>Afianzamiento de conocimientos previos</t>
  </si>
  <si>
    <t>Caracterización energética</t>
  </si>
  <si>
    <t>Perfilamiento  de proyectos</t>
  </si>
  <si>
    <t>Evaluación técnica y financiera de proyectos</t>
  </si>
  <si>
    <t>Implementación de proyectos</t>
  </si>
  <si>
    <t>Si18 Suba S.A.S.</t>
  </si>
  <si>
    <t>901230668-4</t>
  </si>
  <si>
    <t>Av Calle 145 N° 103B-08</t>
  </si>
  <si>
    <t>María Fernanda Gómez Forero</t>
  </si>
  <si>
    <t>Sostenibilidad-Gestión Ambiental</t>
  </si>
  <si>
    <t>Suba</t>
  </si>
  <si>
    <t>Si18 Suba S.A.S, concesionario de Transmilenio, inició operación el 28 de Marzo de 2020 con una flota de 130 buses. Debido a las actividades que se han venido llevando a cabo en la Organización (remodelación de infraestructura, aumento del personal que labora en las instalaciones de la Organización, aumento de la cantidad de flota lavada, aumento de los mantenimientos realizados a la flota, aumento del personal flotante) el consumo de energía ha aumentado progresivamente en un 5%. Cabe resaltar que el área de mantenimiento es la zona donde hay un mayor consumo de energía debido a que la operación es 24 horas.</t>
  </si>
  <si>
    <t>SI</t>
  </si>
  <si>
    <t>Consumo promedio anual de energía eléctrica (2020)</t>
  </si>
  <si>
    <t>Consumo promedio anual de energía térmica (2020)</t>
  </si>
  <si>
    <t>m3</t>
  </si>
  <si>
    <t>km/m3</t>
  </si>
  <si>
    <t>1,5 km/ m3</t>
  </si>
  <si>
    <t>720 horas (operación 24/7)</t>
  </si>
  <si>
    <t>Taller de mantenimiento</t>
  </si>
  <si>
    <t>Taller de mantenimiento: se compone de 8 cárcamos y 8 bahías. Algunas de las luminarias de los cárcamos están encendidas las 24 horas de día debido a los mantenimientos preventivos y correctivos que se realizan a la flota.</t>
  </si>
  <si>
    <t>Luminarias: 120 V-400 W
Bombas sumergibles:110-440 V
UPS: 120-240 V</t>
  </si>
  <si>
    <t>Eficiencia Energética</t>
  </si>
  <si>
    <t>2 años</t>
  </si>
  <si>
    <t>Disminuir el consumo de energía en la Organización a través de la implementación de tecnologías más amigables con el ambiente y la ejecución de buenas prácticas ambientales, concientizando a los colaboradores de la importancia de realizar un adecuado uso del recurso energético.</t>
  </si>
  <si>
    <t>UBICACIÓN</t>
  </si>
  <si>
    <t>BAHÍAS</t>
  </si>
  <si>
    <t xml:space="preserve">CANTIDAD </t>
  </si>
  <si>
    <t>TIPO LUMINARIAS</t>
  </si>
  <si>
    <t>Matalaide</t>
  </si>
  <si>
    <t>Vatios</t>
  </si>
  <si>
    <t>Costo unitario</t>
  </si>
  <si>
    <t>Costo Total</t>
  </si>
  <si>
    <t>OBSERVACIONES</t>
  </si>
  <si>
    <t>CÁRCAMOS 1-4</t>
  </si>
  <si>
    <t>Área de mantenimiento</t>
  </si>
  <si>
    <t>Se evidencia que en el área de mantenimiento las luminarias son de alto consumo, siendo el consumo de cada una de aproximadamente 400 vatios.</t>
  </si>
  <si>
    <t>1. Administrador de patio</t>
  </si>
  <si>
    <t>2. Constratista SIT&amp;T</t>
  </si>
  <si>
    <t>3.  Especilaista Ambiental</t>
  </si>
  <si>
    <t>Gestionar la aprobación de la implementacion del proyecto ante Gerencia de Producción.
Seleccionar al contratista que cumpla con todos los requisitos de compras, y también con los requerido para la implementación del proyecto (presupuesto definido para el proyecto, horarios de trabajo, cantidad de personal requerido, fechas de ejecución)
Seguimiento a la implementación del proyecto</t>
  </si>
  <si>
    <t xml:space="preserve">Realizar el cambio de las luminarias en el área de mantenimiento dado cumplimiento con el presupuesto establecido y fechas establecidas para la implementación del proyecto, </t>
  </si>
  <si>
    <t>Realizar acompañamiento al contratista en la implementación del proyecto
Sensibilizar al personal acerca del Programa Uso Eficiente y Ahorro de Energía
Realizar seguimiento y control con respecto a las buenas prácticas ambientales que debe implementar el personal técnico para un Uso Eficiente y Ahorro del Recurso Energético</t>
  </si>
  <si>
    <t>RECONVERSIÓN TECNOLÓGICA</t>
  </si>
  <si>
    <t>TECNOLOGÍA ACTUAL</t>
  </si>
  <si>
    <t>Silvania LED</t>
  </si>
  <si>
    <t>Ampliación: 7 luminarias</t>
  </si>
  <si>
    <t>CÁRCAMOS 5-8</t>
  </si>
  <si>
    <t>Ampliación: 5 luminarias</t>
  </si>
  <si>
    <t>CÁRCAMOS</t>
  </si>
  <si>
    <t>Luminarias herméticas</t>
  </si>
  <si>
    <t>COSTO TOTAL</t>
  </si>
  <si>
    <t>Las luminarias se van a cambiar progresivamente en el transcurso de los años 2021-2022</t>
  </si>
  <si>
    <t>RETORNO INVERSIÓN</t>
  </si>
  <si>
    <t>En el momento se cuenta con luminarias matalaide y herméticas de 400 y 64 vatios respectivamente, las cuales se van a cambiar por luminarias LED Silvania de 100 y 20 vatios respectivamente</t>
  </si>
  <si>
    <t>Identificación del proyecto</t>
  </si>
  <si>
    <t>Planificación del proyecto</t>
  </si>
  <si>
    <t>Ejecución del proyecto</t>
  </si>
  <si>
    <t>Seguimiento del proyecto</t>
  </si>
  <si>
    <t>Cierre del proyecto</t>
  </si>
  <si>
    <t>Se realizó la evaluación de la cantidad de luminarias que se deben cambiar debido al alto consumo de las mismas, teniendo en cuenta las directrices por parte del áre de SST en cuanto a la iluminación que se debe garantizar para el personal técnico</t>
  </si>
  <si>
    <t>Se realiza el análisis de las áreas en las cuales hay un mayor consumo de energía, evidenciando que es en el área de mantenimiento: En total hay 72 luminarias matalaide de 400 vatios, y 20 luminarias herméticas de 20 vatios</t>
  </si>
  <si>
    <t xml:space="preserve">Se realiza cronograma para el cambio progresivo de las luminarias entre los años 2021-2022. </t>
  </si>
  <si>
    <t>Seguimiento a los consumos diarios de energía</t>
  </si>
  <si>
    <t>Se realizará el cierre del proyecto en el año 2022, una vez todas las lumnarias hayan sido cambiadas</t>
  </si>
  <si>
    <t xml:space="preserve">Aumento progresivo en el consumo de energía en el área de mantenimiento: </t>
  </si>
  <si>
    <t>Técnicas: SST y Cárcamo de gas: Resolución 0957 de 2012
Financieras: Disminución de costos en el consumo de energía</t>
  </si>
  <si>
    <t>CANTIDAD LUMINARIAS</t>
  </si>
  <si>
    <t>HORAS</t>
  </si>
  <si>
    <t>kw</t>
  </si>
  <si>
    <t>CONSUMO DARIO (KW)</t>
  </si>
  <si>
    <t>CONSUMO MENSUAL (KW)</t>
  </si>
  <si>
    <t>TOTAL</t>
  </si>
  <si>
    <t>PRECIO</t>
  </si>
  <si>
    <t>1 AÑO</t>
  </si>
  <si>
    <t>NO</t>
  </si>
  <si>
    <t>Desde el mes de Julio se van a cambiar aproximadamente 7 luminarias mensualmente</t>
  </si>
  <si>
    <t>Realizar seguimiento diario al consumo de energía en las instalaciones de la Organización.
Promover el uso eficiente del recurso energético en la Organización, por medio de buenas prácticas ambientales.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</si>
</sst>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4" formatCode="_(&quot;$&quot;\ * #,##0.00_);_(&quot;$&quot;\ * \(#,##0.00\);_(&quot;$&quot;\ * &quot;-&quot;??_);_(@_)"/>
    <numFmt numFmtId="164" formatCode="&quot;$&quot;\ #,##0.00"/>
  </numFmts>
  <fonts count="11" x14ac:knownFonts="1">
    <font>
      <sz val="11"/>
      <color theme="1"/>
      <name val="Calibri"/>
      <family val="2"/>
      <scheme val="minor"/>
    </font>
    <font>
      <b/>
      <sz val="11"/>
      <color theme="1"/>
      <name val="Calibri"/>
      <family val="2"/>
      <scheme val="minor"/>
    </font>
    <font>
      <sz val="10"/>
      <color theme="1"/>
      <name val="Calibri"/>
      <family val="2"/>
      <scheme val="minor"/>
    </font>
    <font>
      <sz val="9"/>
      <color theme="1"/>
      <name val="Calibri"/>
      <family val="2"/>
      <scheme val="minor"/>
    </font>
    <font>
      <b/>
      <sz val="12"/>
      <color theme="1"/>
      <name val="Calibri"/>
      <family val="2"/>
      <scheme val="minor"/>
    </font>
    <font>
      <b/>
      <sz val="14"/>
      <color theme="1"/>
      <name val="Calibri"/>
      <family val="2"/>
      <scheme val="minor"/>
    </font>
    <font>
      <b/>
      <sz val="16"/>
      <color theme="1"/>
      <name val="Calibri"/>
      <family val="2"/>
      <scheme val="minor"/>
    </font>
    <font>
      <sz val="8"/>
      <color theme="1"/>
      <name val="Calibri"/>
      <family val="2"/>
      <scheme val="minor"/>
    </font>
    <font>
      <sz val="11"/>
      <color theme="1"/>
      <name val="Calibri"/>
      <family val="2"/>
      <scheme val="minor"/>
    </font>
    <font>
      <sz val="9"/>
      <color indexed="81"/>
      <name val="Tahoma"/>
      <family val="2"/>
    </font>
    <font>
      <b/>
      <sz val="9"/>
      <color indexed="81"/>
      <name val="Tahoma"/>
      <family val="2"/>
    </font>
  </fonts>
  <fills count="6">
    <fill>
      <patternFill patternType="none"/>
    </fill>
    <fill>
      <patternFill patternType="gray125"/>
    </fill>
    <fill>
      <patternFill patternType="solid">
        <fgColor rgb="FF92D050"/>
        <bgColor indexed="64"/>
      </patternFill>
    </fill>
    <fill>
      <patternFill patternType="solid">
        <fgColor theme="7" tint="0.59999389629810485"/>
        <bgColor indexed="64"/>
      </patternFill>
    </fill>
    <fill>
      <patternFill patternType="solid">
        <fgColor theme="5" tint="0.59999389629810485"/>
        <bgColor indexed="64"/>
      </patternFill>
    </fill>
    <fill>
      <patternFill patternType="solid">
        <fgColor theme="9"/>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s>
  <cellStyleXfs count="2">
    <xf numFmtId="0" fontId="0" fillId="0" borderId="0"/>
    <xf numFmtId="44" fontId="8" fillId="0" borderId="0" applyFont="0" applyFill="0" applyBorder="0" applyAlignment="0" applyProtection="0"/>
  </cellStyleXfs>
  <cellXfs count="119">
    <xf numFmtId="0" fontId="0" fillId="0" borderId="0" xfId="0"/>
    <xf numFmtId="0" fontId="0" fillId="0" borderId="1" xfId="0" applyBorder="1"/>
    <xf numFmtId="0" fontId="1" fillId="0" borderId="1" xfId="0" applyFont="1" applyBorder="1"/>
    <xf numFmtId="0" fontId="1" fillId="0" borderId="1" xfId="0" applyFont="1" applyBorder="1" applyAlignment="1">
      <alignment wrapText="1"/>
    </xf>
    <xf numFmtId="0" fontId="0" fillId="0" borderId="0" xfId="0" applyAlignment="1">
      <alignment wrapText="1"/>
    </xf>
    <xf numFmtId="0" fontId="0" fillId="0" borderId="1" xfId="0" applyBorder="1" applyAlignment="1">
      <alignment horizontal="center" vertical="center" wrapText="1"/>
    </xf>
    <xf numFmtId="0" fontId="1" fillId="0" borderId="1" xfId="0" applyFont="1" applyBorder="1" applyAlignment="1">
      <alignment horizontal="center" vertical="center" wrapText="1"/>
    </xf>
    <xf numFmtId="0" fontId="0" fillId="0" borderId="2" xfId="0" applyBorder="1" applyAlignment="1">
      <alignment horizontal="center" vertical="center" wrapText="1"/>
    </xf>
    <xf numFmtId="0" fontId="0" fillId="0" borderId="3" xfId="0" applyBorder="1" applyAlignment="1">
      <alignment horizontal="center" vertical="center" wrapText="1"/>
    </xf>
    <xf numFmtId="0" fontId="0" fillId="0" borderId="4" xfId="0" applyBorder="1" applyAlignment="1">
      <alignment horizontal="center" vertical="center" wrapText="1"/>
    </xf>
    <xf numFmtId="0" fontId="0" fillId="0" borderId="0" xfId="0" applyAlignment="1">
      <alignment horizontal="center" vertical="center" wrapText="1"/>
    </xf>
    <xf numFmtId="44" fontId="0" fillId="0" borderId="1" xfId="1" applyFont="1" applyBorder="1" applyAlignment="1">
      <alignment horizontal="center" vertical="center" wrapText="1"/>
    </xf>
    <xf numFmtId="0" fontId="0" fillId="4" borderId="1" xfId="0" applyFill="1" applyBorder="1" applyAlignment="1">
      <alignment horizontal="center" vertical="center" wrapText="1"/>
    </xf>
    <xf numFmtId="44" fontId="0" fillId="4" borderId="1" xfId="1" applyFont="1" applyFill="1" applyBorder="1" applyAlignment="1">
      <alignment horizontal="center" vertical="center" wrapText="1"/>
    </xf>
    <xf numFmtId="44" fontId="0" fillId="4" borderId="1" xfId="0" applyNumberFormat="1" applyFill="1" applyBorder="1" applyAlignment="1">
      <alignment horizontal="center" vertical="center" wrapText="1"/>
    </xf>
    <xf numFmtId="0" fontId="0" fillId="5" borderId="1" xfId="0" applyFill="1" applyBorder="1" applyAlignment="1">
      <alignment horizontal="center" vertical="center" wrapText="1"/>
    </xf>
    <xf numFmtId="44" fontId="0" fillId="5" borderId="1" xfId="1" applyFont="1" applyFill="1" applyBorder="1" applyAlignment="1">
      <alignment horizontal="center" vertical="center" wrapText="1"/>
    </xf>
    <xf numFmtId="44" fontId="0" fillId="5" borderId="1" xfId="0" applyNumberFormat="1" applyFill="1" applyBorder="1" applyAlignment="1">
      <alignment horizontal="center" vertical="center" wrapText="1"/>
    </xf>
    <xf numFmtId="0" fontId="0" fillId="5" borderId="2" xfId="0" applyFill="1" applyBorder="1" applyAlignment="1">
      <alignment horizontal="center" vertical="center" wrapText="1"/>
    </xf>
    <xf numFmtId="0" fontId="1" fillId="4" borderId="1" xfId="0" applyFont="1" applyFill="1" applyBorder="1" applyAlignment="1">
      <alignment horizontal="center" vertical="center" wrapText="1"/>
    </xf>
    <xf numFmtId="0" fontId="1" fillId="5" borderId="1" xfId="0" applyFont="1" applyFill="1" applyBorder="1" applyAlignment="1">
      <alignment horizontal="center" vertical="center" wrapText="1"/>
    </xf>
    <xf numFmtId="44" fontId="1" fillId="2" borderId="1" xfId="0" applyNumberFormat="1" applyFont="1" applyFill="1" applyBorder="1" applyAlignment="1">
      <alignment horizontal="center" vertical="center" wrapText="1"/>
    </xf>
    <xf numFmtId="0" fontId="1" fillId="2" borderId="1" xfId="0" applyFont="1" applyFill="1" applyBorder="1" applyAlignment="1">
      <alignment horizontal="center" vertical="center" wrapText="1"/>
    </xf>
    <xf numFmtId="44" fontId="1" fillId="4" borderId="1" xfId="0" applyNumberFormat="1" applyFont="1" applyFill="1" applyBorder="1" applyAlignment="1">
      <alignment horizontal="center" vertical="center" wrapText="1"/>
    </xf>
    <xf numFmtId="0" fontId="1" fillId="5" borderId="2" xfId="0" applyFont="1" applyFill="1" applyBorder="1" applyAlignment="1">
      <alignment horizontal="center" vertical="center" wrapText="1"/>
    </xf>
    <xf numFmtId="0" fontId="5" fillId="2" borderId="1" xfId="0" applyFont="1" applyFill="1" applyBorder="1" applyAlignment="1">
      <alignment horizontal="center"/>
    </xf>
    <xf numFmtId="0" fontId="1" fillId="0" borderId="1" xfId="0" applyFont="1" applyFill="1" applyBorder="1" applyAlignment="1">
      <alignment horizontal="center"/>
    </xf>
    <xf numFmtId="0" fontId="0" fillId="0" borderId="5" xfId="0"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8" xfId="0" applyBorder="1" applyAlignment="1">
      <alignment horizontal="center" vertical="center" wrapText="1"/>
    </xf>
    <xf numFmtId="0" fontId="0" fillId="0" borderId="0" xfId="0" applyBorder="1" applyAlignment="1">
      <alignment horizontal="center" vertical="center" wrapText="1"/>
    </xf>
    <xf numFmtId="0" fontId="0" fillId="0" borderId="9" xfId="0" applyBorder="1" applyAlignment="1">
      <alignment horizontal="center" vertical="center" wrapText="1"/>
    </xf>
    <xf numFmtId="0" fontId="0" fillId="0" borderId="10"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1" fillId="0" borderId="1" xfId="0" applyFont="1" applyBorder="1" applyAlignment="1">
      <alignment horizontal="center"/>
    </xf>
    <xf numFmtId="0" fontId="0" fillId="0" borderId="6" xfId="0" applyBorder="1" applyAlignment="1">
      <alignment horizontal="center" vertical="center"/>
    </xf>
    <xf numFmtId="0" fontId="0" fillId="0" borderId="7" xfId="0" applyBorder="1" applyAlignment="1">
      <alignment horizontal="center" vertical="center"/>
    </xf>
    <xf numFmtId="0" fontId="0" fillId="0" borderId="8" xfId="0" applyBorder="1" applyAlignment="1">
      <alignment horizontal="center" vertical="center"/>
    </xf>
    <xf numFmtId="0" fontId="0" fillId="0" borderId="0" xfId="0" applyBorder="1" applyAlignment="1">
      <alignment horizontal="center" vertical="center"/>
    </xf>
    <xf numFmtId="0" fontId="0" fillId="0" borderId="9" xfId="0" applyBorder="1" applyAlignment="1">
      <alignment horizontal="center" vertical="center"/>
    </xf>
    <xf numFmtId="0" fontId="0" fillId="0" borderId="10" xfId="0" applyBorder="1" applyAlignment="1">
      <alignment horizontal="center" vertical="center"/>
    </xf>
    <xf numFmtId="0" fontId="0" fillId="0" borderId="11" xfId="0" applyBorder="1" applyAlignment="1">
      <alignment horizontal="center" vertical="center"/>
    </xf>
    <xf numFmtId="0" fontId="0" fillId="0" borderId="12" xfId="0" applyBorder="1" applyAlignment="1">
      <alignment horizontal="center" vertical="center"/>
    </xf>
    <xf numFmtId="0" fontId="6" fillId="3" borderId="1" xfId="0" applyFont="1" applyFill="1" applyBorder="1" applyAlignment="1">
      <alignment horizontal="center" vertical="center" wrapText="1"/>
    </xf>
    <xf numFmtId="0" fontId="0" fillId="0" borderId="1" xfId="0" applyBorder="1" applyAlignment="1">
      <alignment horizontal="center" vertical="center" wrapText="1"/>
    </xf>
    <xf numFmtId="0" fontId="1" fillId="0" borderId="1" xfId="0" applyFont="1" applyBorder="1" applyAlignment="1">
      <alignment horizontal="center" vertical="center"/>
    </xf>
    <xf numFmtId="0" fontId="2" fillId="0" borderId="1" xfId="0" applyFont="1" applyBorder="1" applyAlignment="1">
      <alignment horizontal="center" wrapText="1"/>
    </xf>
    <xf numFmtId="0" fontId="0" fillId="0" borderId="2" xfId="0" applyBorder="1" applyAlignment="1">
      <alignment horizontal="center" vertical="center"/>
    </xf>
    <xf numFmtId="0" fontId="0" fillId="0" borderId="3" xfId="0" applyBorder="1" applyAlignment="1">
      <alignment horizontal="center" vertical="center"/>
    </xf>
    <xf numFmtId="0" fontId="0" fillId="0" borderId="4" xfId="0" applyBorder="1" applyAlignment="1">
      <alignment horizontal="center" vertical="center"/>
    </xf>
    <xf numFmtId="14" fontId="0" fillId="0" borderId="1" xfId="0" applyNumberFormat="1" applyBorder="1" applyAlignment="1">
      <alignment horizontal="center"/>
    </xf>
    <xf numFmtId="0" fontId="0" fillId="0" borderId="1" xfId="0" applyBorder="1" applyAlignment="1">
      <alignment horizontal="center"/>
    </xf>
    <xf numFmtId="0" fontId="0" fillId="0" borderId="1" xfId="0" applyFont="1" applyBorder="1" applyAlignment="1">
      <alignment horizontal="center"/>
    </xf>
    <xf numFmtId="0" fontId="1" fillId="2" borderId="2" xfId="0" applyFont="1" applyFill="1" applyBorder="1" applyAlignment="1">
      <alignment horizontal="center"/>
    </xf>
    <xf numFmtId="0" fontId="1" fillId="2" borderId="3" xfId="0" applyFont="1" applyFill="1" applyBorder="1" applyAlignment="1">
      <alignment horizontal="center"/>
    </xf>
    <xf numFmtId="0" fontId="1" fillId="2" borderId="4" xfId="0" applyFont="1" applyFill="1" applyBorder="1" applyAlignment="1">
      <alignment horizontal="center"/>
    </xf>
    <xf numFmtId="0" fontId="1" fillId="3" borderId="2" xfId="0" applyFont="1" applyFill="1" applyBorder="1" applyAlignment="1">
      <alignment horizontal="center"/>
    </xf>
    <xf numFmtId="0" fontId="1" fillId="3" borderId="3" xfId="0" applyFont="1" applyFill="1" applyBorder="1" applyAlignment="1">
      <alignment horizontal="center"/>
    </xf>
    <xf numFmtId="0" fontId="1" fillId="3" borderId="4" xfId="0" applyFont="1" applyFill="1" applyBorder="1" applyAlignment="1">
      <alignment horizontal="center"/>
    </xf>
    <xf numFmtId="0" fontId="0" fillId="0" borderId="1" xfId="0" applyBorder="1" applyAlignment="1">
      <alignment horizontal="center" wrapText="1"/>
    </xf>
    <xf numFmtId="0" fontId="0" fillId="0" borderId="1" xfId="0" applyBorder="1" applyAlignment="1">
      <alignment horizontal="center" vertical="center"/>
    </xf>
    <xf numFmtId="0" fontId="0" fillId="0" borderId="2" xfId="0" applyBorder="1" applyAlignment="1">
      <alignment horizontal="center"/>
    </xf>
    <xf numFmtId="0" fontId="0" fillId="0" borderId="3" xfId="0" applyBorder="1" applyAlignment="1">
      <alignment horizontal="center"/>
    </xf>
    <xf numFmtId="0" fontId="0" fillId="0" borderId="4" xfId="0" applyBorder="1" applyAlignment="1">
      <alignment horizontal="center"/>
    </xf>
    <xf numFmtId="0" fontId="0" fillId="0" borderId="2" xfId="0" applyBorder="1" applyAlignment="1">
      <alignment horizontal="center" vertical="center" wrapText="1"/>
    </xf>
    <xf numFmtId="0" fontId="0" fillId="0" borderId="3" xfId="0" applyBorder="1" applyAlignment="1">
      <alignment horizontal="center" vertical="center" wrapText="1"/>
    </xf>
    <xf numFmtId="0" fontId="0" fillId="0" borderId="4" xfId="0" applyBorder="1" applyAlignment="1">
      <alignment horizontal="center" vertical="center" wrapText="1"/>
    </xf>
    <xf numFmtId="0" fontId="1" fillId="0" borderId="2" xfId="0" applyFont="1" applyBorder="1" applyAlignment="1">
      <alignment horizontal="center"/>
    </xf>
    <xf numFmtId="0" fontId="1" fillId="0" borderId="3" xfId="0" applyFont="1" applyBorder="1" applyAlignment="1">
      <alignment horizontal="center"/>
    </xf>
    <xf numFmtId="0" fontId="1" fillId="0" borderId="4" xfId="0" applyFont="1" applyBorder="1" applyAlignment="1">
      <alignment horizontal="center"/>
    </xf>
    <xf numFmtId="0" fontId="1" fillId="0" borderId="1" xfId="0" applyFont="1" applyBorder="1" applyAlignment="1">
      <alignment horizontal="center" vertical="center" wrapText="1"/>
    </xf>
    <xf numFmtId="0" fontId="0" fillId="0" borderId="2" xfId="0" applyBorder="1" applyAlignment="1">
      <alignment horizontal="center" wrapText="1"/>
    </xf>
    <xf numFmtId="0" fontId="0" fillId="0" borderId="3" xfId="0" applyBorder="1" applyAlignment="1">
      <alignment horizontal="center" wrapText="1"/>
    </xf>
    <xf numFmtId="0" fontId="0" fillId="0" borderId="4" xfId="0" applyBorder="1" applyAlignment="1">
      <alignment horizontal="center" wrapText="1"/>
    </xf>
    <xf numFmtId="0" fontId="1" fillId="0" borderId="2" xfId="0" applyFont="1" applyBorder="1" applyAlignment="1">
      <alignment horizontal="center" vertical="center"/>
    </xf>
    <xf numFmtId="0" fontId="1" fillId="0" borderId="3" xfId="0" applyFont="1" applyBorder="1" applyAlignment="1">
      <alignment horizontal="center" vertical="center"/>
    </xf>
    <xf numFmtId="0" fontId="1" fillId="0" borderId="4" xfId="0" applyFont="1" applyBorder="1" applyAlignment="1">
      <alignment horizontal="center" vertical="center"/>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3" fillId="0" borderId="1" xfId="0" applyFont="1" applyBorder="1" applyAlignment="1">
      <alignment horizontal="center" vertical="center" wrapText="1"/>
    </xf>
    <xf numFmtId="0" fontId="2" fillId="0" borderId="1" xfId="0" applyFont="1" applyBorder="1" applyAlignment="1">
      <alignment horizontal="center" vertical="center" wrapText="1"/>
    </xf>
    <xf numFmtId="164" fontId="3" fillId="0" borderId="1" xfId="1" applyNumberFormat="1" applyFont="1" applyBorder="1" applyAlignment="1">
      <alignment horizontal="center" vertical="center" wrapText="1"/>
    </xf>
    <xf numFmtId="9" fontId="0" fillId="0" borderId="2" xfId="0" applyNumberFormat="1" applyBorder="1" applyAlignment="1">
      <alignment horizontal="center" vertical="center"/>
    </xf>
    <xf numFmtId="164" fontId="3" fillId="0" borderId="2" xfId="0" applyNumberFormat="1" applyFont="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4" fillId="2" borderId="2" xfId="0" applyFont="1" applyFill="1" applyBorder="1" applyAlignment="1">
      <alignment horizontal="center" vertical="center"/>
    </xf>
    <xf numFmtId="0" fontId="4" fillId="2" borderId="3" xfId="0" applyFont="1" applyFill="1" applyBorder="1" applyAlignment="1">
      <alignment horizontal="center" vertical="center"/>
    </xf>
    <xf numFmtId="0" fontId="4" fillId="2" borderId="4" xfId="0" applyFont="1" applyFill="1" applyBorder="1" applyAlignment="1">
      <alignment horizontal="center" vertical="center"/>
    </xf>
    <xf numFmtId="0" fontId="0" fillId="0" borderId="5" xfId="0" applyBorder="1" applyAlignment="1">
      <alignment horizontal="center" vertic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4" xfId="0" applyFont="1" applyBorder="1" applyAlignment="1">
      <alignment horizontal="center" vertical="center" wrapText="1"/>
    </xf>
    <xf numFmtId="9" fontId="0" fillId="0" borderId="2" xfId="0" applyNumberFormat="1" applyBorder="1" applyAlignment="1">
      <alignment horizontal="center"/>
    </xf>
    <xf numFmtId="0" fontId="0" fillId="0" borderId="1" xfId="0" applyBorder="1" applyAlignment="1">
      <alignment horizontal="left"/>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0" fontId="0" fillId="0" borderId="13" xfId="0" applyBorder="1" applyAlignment="1">
      <alignment horizontal="center" vertical="center" wrapText="1"/>
    </xf>
    <xf numFmtId="0" fontId="1" fillId="4" borderId="2" xfId="0" applyFont="1" applyFill="1" applyBorder="1" applyAlignment="1">
      <alignment horizontal="center" vertical="center" wrapText="1"/>
    </xf>
    <xf numFmtId="0" fontId="1" fillId="4" borderId="3" xfId="0" applyFont="1" applyFill="1" applyBorder="1" applyAlignment="1">
      <alignment horizontal="center" vertical="center" wrapText="1"/>
    </xf>
    <xf numFmtId="0" fontId="1" fillId="5" borderId="10" xfId="0" applyFont="1" applyFill="1" applyBorder="1" applyAlignment="1">
      <alignment horizontal="center" vertical="center" wrapText="1"/>
    </xf>
    <xf numFmtId="0" fontId="1" fillId="5" borderId="11" xfId="0" applyFont="1" applyFill="1" applyBorder="1" applyAlignment="1">
      <alignment horizontal="center" vertical="center" wrapText="1"/>
    </xf>
    <xf numFmtId="0" fontId="1" fillId="4"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5" xfId="0" applyFill="1" applyBorder="1" applyAlignment="1">
      <alignment horizontal="center" vertical="center" wrapText="1"/>
    </xf>
    <xf numFmtId="0" fontId="0" fillId="0" borderId="6" xfId="0" applyFill="1" applyBorder="1" applyAlignment="1">
      <alignment horizontal="center" vertical="center"/>
    </xf>
    <xf numFmtId="0" fontId="0" fillId="0" borderId="7" xfId="0" applyFill="1" applyBorder="1" applyAlignment="1">
      <alignment horizontal="center" vertical="center"/>
    </xf>
    <xf numFmtId="0" fontId="0" fillId="0" borderId="8" xfId="0" applyFill="1" applyBorder="1" applyAlignment="1">
      <alignment horizontal="center" vertical="center"/>
    </xf>
    <xf numFmtId="0" fontId="0" fillId="0" borderId="0" xfId="0" applyFill="1" applyBorder="1" applyAlignment="1">
      <alignment horizontal="center" vertical="center"/>
    </xf>
    <xf numFmtId="0" fontId="0" fillId="0" borderId="9" xfId="0" applyFill="1" applyBorder="1" applyAlignment="1">
      <alignment horizontal="center" vertical="center"/>
    </xf>
    <xf numFmtId="0" fontId="0" fillId="0" borderId="10" xfId="0" applyFill="1" applyBorder="1" applyAlignment="1">
      <alignment horizontal="center" vertical="center"/>
    </xf>
    <xf numFmtId="0" fontId="0" fillId="0" borderId="11" xfId="0" applyFill="1" applyBorder="1" applyAlignment="1">
      <alignment horizontal="center" vertical="center"/>
    </xf>
    <xf numFmtId="0" fontId="0" fillId="0" borderId="12" xfId="0" applyFill="1" applyBorder="1" applyAlignment="1">
      <alignment horizontal="center" vertical="center"/>
    </xf>
  </cellXfs>
  <cellStyles count="2">
    <cellStyle name="Moneda" xfId="1"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8</xdr:col>
      <xdr:colOff>47625</xdr:colOff>
      <xdr:row>1</xdr:row>
      <xdr:rowOff>104775</xdr:rowOff>
    </xdr:from>
    <xdr:to>
      <xdr:col>10</xdr:col>
      <xdr:colOff>684441</xdr:colOff>
      <xdr:row>2</xdr:row>
      <xdr:rowOff>108421</xdr:rowOff>
    </xdr:to>
    <xdr:pic>
      <xdr:nvPicPr>
        <xdr:cNvPr id="2" name="Imagen 1"/>
        <xdr:cNvPicPr>
          <a:picLocks noChangeAspect="1"/>
        </xdr:cNvPicPr>
      </xdr:nvPicPr>
      <xdr:blipFill rotWithShape="1">
        <a:blip xmlns:r="http://schemas.openxmlformats.org/officeDocument/2006/relationships" r:embed="rId1"/>
        <a:srcRect l="10528" t="34734" r="10891" b="27536"/>
        <a:stretch/>
      </xdr:blipFill>
      <xdr:spPr>
        <a:xfrm>
          <a:off x="7877175" y="295275"/>
          <a:ext cx="2160816" cy="651346"/>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C2:N125"/>
  <sheetViews>
    <sheetView tabSelected="1" topLeftCell="A35" workbookViewId="0">
      <selection activeCell="C36" sqref="C36:K39"/>
    </sheetView>
  </sheetViews>
  <sheetFormatPr baseColWidth="10" defaultRowHeight="15" x14ac:dyDescent="0.25"/>
  <cols>
    <col min="3" max="3" width="19.42578125" bestFit="1" customWidth="1"/>
    <col min="8" max="8" width="29.42578125" customWidth="1"/>
    <col min="14" max="14" width="27" customWidth="1"/>
  </cols>
  <sheetData>
    <row r="2" spans="3:11" ht="51" customHeight="1" x14ac:dyDescent="0.25">
      <c r="C2" s="45" t="s">
        <v>0</v>
      </c>
      <c r="D2" s="45"/>
      <c r="E2" s="45"/>
      <c r="F2" s="45"/>
      <c r="G2" s="45"/>
      <c r="H2" s="45"/>
      <c r="I2" s="46"/>
      <c r="J2" s="46"/>
      <c r="K2" s="46"/>
    </row>
    <row r="3" spans="3:11" x14ac:dyDescent="0.25">
      <c r="C3" s="45"/>
      <c r="D3" s="45"/>
      <c r="E3" s="45"/>
      <c r="F3" s="45"/>
      <c r="G3" s="45"/>
      <c r="H3" s="45"/>
      <c r="I3" s="46"/>
      <c r="J3" s="46"/>
      <c r="K3" s="46"/>
    </row>
    <row r="4" spans="3:11" x14ac:dyDescent="0.25">
      <c r="C4" s="2" t="s">
        <v>1</v>
      </c>
      <c r="D4" s="54" t="s">
        <v>78</v>
      </c>
      <c r="E4" s="54"/>
      <c r="F4" s="54"/>
      <c r="G4" s="54"/>
      <c r="H4" s="2" t="s">
        <v>5</v>
      </c>
      <c r="I4" s="53" t="s">
        <v>79</v>
      </c>
      <c r="J4" s="53"/>
      <c r="K4" s="53"/>
    </row>
    <row r="5" spans="3:11" ht="30" x14ac:dyDescent="0.25">
      <c r="C5" s="2" t="s">
        <v>2</v>
      </c>
      <c r="D5" s="49" t="s">
        <v>3</v>
      </c>
      <c r="E5" s="50"/>
      <c r="F5" s="50"/>
      <c r="G5" s="51"/>
      <c r="H5" s="3" t="s">
        <v>6</v>
      </c>
      <c r="I5" s="49" t="s">
        <v>80</v>
      </c>
      <c r="J5" s="50"/>
      <c r="K5" s="51"/>
    </row>
    <row r="6" spans="3:11" x14ac:dyDescent="0.25">
      <c r="C6" s="2" t="s">
        <v>4</v>
      </c>
      <c r="D6" s="52">
        <v>44323</v>
      </c>
      <c r="E6" s="53"/>
      <c r="F6" s="53"/>
      <c r="G6" s="53"/>
      <c r="H6" s="2" t="s">
        <v>7</v>
      </c>
      <c r="I6" s="53" t="s">
        <v>83</v>
      </c>
      <c r="J6" s="53"/>
      <c r="K6" s="53"/>
    </row>
    <row r="7" spans="3:11" x14ac:dyDescent="0.25">
      <c r="C7" s="2" t="s">
        <v>8</v>
      </c>
      <c r="D7" s="53" t="s">
        <v>81</v>
      </c>
      <c r="E7" s="53"/>
      <c r="F7" s="53"/>
      <c r="G7" s="53"/>
      <c r="H7" s="2" t="s">
        <v>9</v>
      </c>
      <c r="I7" s="53" t="s">
        <v>82</v>
      </c>
      <c r="J7" s="53"/>
      <c r="K7" s="53"/>
    </row>
    <row r="8" spans="3:11" x14ac:dyDescent="0.25">
      <c r="C8" s="55" t="s">
        <v>72</v>
      </c>
      <c r="D8" s="56"/>
      <c r="E8" s="56"/>
      <c r="F8" s="56"/>
      <c r="G8" s="57"/>
      <c r="H8" s="58" t="s">
        <v>75</v>
      </c>
      <c r="I8" s="59"/>
      <c r="J8" s="59"/>
      <c r="K8" s="60"/>
    </row>
    <row r="9" spans="3:11" x14ac:dyDescent="0.25">
      <c r="C9" s="47" t="s">
        <v>10</v>
      </c>
      <c r="D9" s="48" t="s">
        <v>11</v>
      </c>
      <c r="E9" s="48"/>
      <c r="F9" s="48"/>
      <c r="G9" s="48"/>
      <c r="H9" s="48"/>
      <c r="I9" s="48"/>
      <c r="J9" s="48"/>
      <c r="K9" s="48"/>
    </row>
    <row r="10" spans="3:11" ht="25.5" customHeight="1" x14ac:dyDescent="0.25">
      <c r="C10" s="47"/>
      <c r="D10" s="48"/>
      <c r="E10" s="48"/>
      <c r="F10" s="48"/>
      <c r="G10" s="48"/>
      <c r="H10" s="48"/>
      <c r="I10" s="48"/>
      <c r="J10" s="48"/>
      <c r="K10" s="48"/>
    </row>
    <row r="11" spans="3:11" ht="18.75" x14ac:dyDescent="0.3">
      <c r="C11" s="25" t="s">
        <v>20</v>
      </c>
      <c r="D11" s="25"/>
      <c r="E11" s="25"/>
      <c r="F11" s="25"/>
      <c r="G11" s="25"/>
      <c r="H11" s="25"/>
      <c r="I11" s="25"/>
      <c r="J11" s="25"/>
      <c r="K11" s="25"/>
    </row>
    <row r="12" spans="3:11" x14ac:dyDescent="0.25">
      <c r="C12" s="26" t="s">
        <v>12</v>
      </c>
      <c r="D12" s="26"/>
      <c r="E12" s="26"/>
      <c r="F12" s="26"/>
      <c r="G12" s="26"/>
      <c r="H12" s="26"/>
      <c r="I12" s="26"/>
      <c r="J12" s="26"/>
      <c r="K12" s="26"/>
    </row>
    <row r="13" spans="3:11" x14ac:dyDescent="0.25">
      <c r="C13" s="27" t="s">
        <v>84</v>
      </c>
      <c r="D13" s="28"/>
      <c r="E13" s="28"/>
      <c r="F13" s="28"/>
      <c r="G13" s="28"/>
      <c r="H13" s="28"/>
      <c r="I13" s="28"/>
      <c r="J13" s="28"/>
      <c r="K13" s="29"/>
    </row>
    <row r="14" spans="3:11" x14ac:dyDescent="0.25">
      <c r="C14" s="30"/>
      <c r="D14" s="31"/>
      <c r="E14" s="31"/>
      <c r="F14" s="31"/>
      <c r="G14" s="31"/>
      <c r="H14" s="31"/>
      <c r="I14" s="31"/>
      <c r="J14" s="31"/>
      <c r="K14" s="32"/>
    </row>
    <row r="15" spans="3:11" x14ac:dyDescent="0.25">
      <c r="C15" s="30"/>
      <c r="D15" s="31"/>
      <c r="E15" s="31"/>
      <c r="F15" s="31"/>
      <c r="G15" s="31"/>
      <c r="H15" s="31"/>
      <c r="I15" s="31"/>
      <c r="J15" s="31"/>
      <c r="K15" s="32"/>
    </row>
    <row r="16" spans="3:11" x14ac:dyDescent="0.25">
      <c r="C16" s="30"/>
      <c r="D16" s="31"/>
      <c r="E16" s="31"/>
      <c r="F16" s="31"/>
      <c r="G16" s="31"/>
      <c r="H16" s="31"/>
      <c r="I16" s="31"/>
      <c r="J16" s="31"/>
      <c r="K16" s="32"/>
    </row>
    <row r="17" spans="3:11" x14ac:dyDescent="0.25">
      <c r="C17" s="33"/>
      <c r="D17" s="34"/>
      <c r="E17" s="34"/>
      <c r="F17" s="34"/>
      <c r="G17" s="34"/>
      <c r="H17" s="34"/>
      <c r="I17" s="34"/>
      <c r="J17" s="34"/>
      <c r="K17" s="35"/>
    </row>
    <row r="18" spans="3:11" x14ac:dyDescent="0.25">
      <c r="C18" s="36" t="s">
        <v>13</v>
      </c>
      <c r="D18" s="36"/>
      <c r="E18" s="36"/>
      <c r="F18" s="36"/>
      <c r="G18" s="36"/>
      <c r="H18" s="36"/>
      <c r="I18" s="36"/>
      <c r="J18" s="36"/>
      <c r="K18" s="36"/>
    </row>
    <row r="19" spans="3:11" x14ac:dyDescent="0.25">
      <c r="C19" s="27" t="s">
        <v>92</v>
      </c>
      <c r="D19" s="37"/>
      <c r="E19" s="37"/>
      <c r="F19" s="37"/>
      <c r="G19" s="37"/>
      <c r="H19" s="37"/>
      <c r="I19" s="37"/>
      <c r="J19" s="37"/>
      <c r="K19" s="38"/>
    </row>
    <row r="20" spans="3:11" x14ac:dyDescent="0.25">
      <c r="C20" s="39"/>
      <c r="D20" s="40"/>
      <c r="E20" s="40"/>
      <c r="F20" s="40"/>
      <c r="G20" s="40"/>
      <c r="H20" s="40"/>
      <c r="I20" s="40"/>
      <c r="J20" s="40"/>
      <c r="K20" s="41"/>
    </row>
    <row r="21" spans="3:11" x14ac:dyDescent="0.25">
      <c r="C21" s="42"/>
      <c r="D21" s="43"/>
      <c r="E21" s="43"/>
      <c r="F21" s="43"/>
      <c r="G21" s="43"/>
      <c r="H21" s="43"/>
      <c r="I21" s="43"/>
      <c r="J21" s="43"/>
      <c r="K21" s="44"/>
    </row>
    <row r="22" spans="3:11" x14ac:dyDescent="0.25">
      <c r="C22" s="53" t="s">
        <v>14</v>
      </c>
      <c r="D22" s="53"/>
      <c r="E22" s="53"/>
      <c r="F22" s="53"/>
      <c r="G22" s="53"/>
      <c r="H22" s="53"/>
      <c r="I22" s="53"/>
      <c r="J22" s="62" t="s">
        <v>85</v>
      </c>
      <c r="K22" s="62"/>
    </row>
    <row r="23" spans="3:11" ht="31.5" customHeight="1" x14ac:dyDescent="0.25">
      <c r="C23" s="61" t="s">
        <v>15</v>
      </c>
      <c r="D23" s="61"/>
      <c r="E23" s="61"/>
      <c r="F23" s="61"/>
      <c r="G23" s="61"/>
      <c r="H23" s="61"/>
      <c r="I23" s="61"/>
      <c r="J23" s="62" t="s">
        <v>85</v>
      </c>
      <c r="K23" s="62"/>
    </row>
    <row r="24" spans="3:11" ht="18.75" x14ac:dyDescent="0.3">
      <c r="C24" s="25" t="s">
        <v>16</v>
      </c>
      <c r="D24" s="25"/>
      <c r="E24" s="25"/>
      <c r="F24" s="25"/>
      <c r="G24" s="25"/>
      <c r="H24" s="25"/>
      <c r="I24" s="25"/>
      <c r="J24" s="25"/>
      <c r="K24" s="25"/>
    </row>
    <row r="25" spans="3:11" x14ac:dyDescent="0.25">
      <c r="C25" s="53" t="s">
        <v>86</v>
      </c>
      <c r="D25" s="53"/>
      <c r="E25" s="53"/>
      <c r="F25" s="53"/>
      <c r="G25" s="53"/>
      <c r="H25" s="53"/>
      <c r="I25" s="1" t="s">
        <v>17</v>
      </c>
      <c r="J25" s="53">
        <v>28599.84</v>
      </c>
      <c r="K25" s="53"/>
    </row>
    <row r="26" spans="3:11" x14ac:dyDescent="0.25">
      <c r="C26" s="53" t="s">
        <v>87</v>
      </c>
      <c r="D26" s="53"/>
      <c r="E26" s="53"/>
      <c r="F26" s="53"/>
      <c r="G26" s="53"/>
      <c r="H26" s="53"/>
      <c r="I26" s="1" t="s">
        <v>88</v>
      </c>
      <c r="J26" s="53">
        <v>639006.33700000006</v>
      </c>
      <c r="K26" s="53"/>
    </row>
    <row r="27" spans="3:11" x14ac:dyDescent="0.25">
      <c r="C27" s="63" t="s">
        <v>34</v>
      </c>
      <c r="D27" s="64"/>
      <c r="E27" s="64"/>
      <c r="F27" s="64"/>
      <c r="G27" s="64"/>
      <c r="H27" s="65"/>
      <c r="I27" s="63" t="s">
        <v>89</v>
      </c>
      <c r="J27" s="64"/>
      <c r="K27" s="65"/>
    </row>
    <row r="28" spans="3:11" x14ac:dyDescent="0.25">
      <c r="C28" s="63" t="s">
        <v>35</v>
      </c>
      <c r="D28" s="64"/>
      <c r="E28" s="64"/>
      <c r="F28" s="64"/>
      <c r="G28" s="64"/>
      <c r="H28" s="65"/>
      <c r="I28" s="63" t="s">
        <v>90</v>
      </c>
      <c r="J28" s="64"/>
      <c r="K28" s="65"/>
    </row>
    <row r="29" spans="3:11" x14ac:dyDescent="0.25">
      <c r="C29" s="63" t="s">
        <v>37</v>
      </c>
      <c r="D29" s="64"/>
      <c r="E29" s="64"/>
      <c r="F29" s="64"/>
      <c r="G29" s="64"/>
      <c r="H29" s="65"/>
      <c r="I29" s="63" t="s">
        <v>91</v>
      </c>
      <c r="J29" s="64"/>
      <c r="K29" s="65"/>
    </row>
    <row r="30" spans="3:11" x14ac:dyDescent="0.25">
      <c r="C30" s="53" t="s">
        <v>18</v>
      </c>
      <c r="D30" s="53"/>
      <c r="E30" s="53"/>
      <c r="F30" s="53"/>
      <c r="G30" s="53"/>
      <c r="H30" s="53"/>
      <c r="I30" s="53"/>
      <c r="J30" s="53"/>
      <c r="K30" s="53"/>
    </row>
    <row r="31" spans="3:11" x14ac:dyDescent="0.25">
      <c r="C31" s="27" t="s">
        <v>93</v>
      </c>
      <c r="D31" s="28"/>
      <c r="E31" s="28"/>
      <c r="F31" s="28"/>
      <c r="G31" s="28"/>
      <c r="H31" s="28"/>
      <c r="I31" s="28"/>
      <c r="J31" s="28"/>
      <c r="K31" s="29"/>
    </row>
    <row r="32" spans="3:11" x14ac:dyDescent="0.25">
      <c r="C32" s="30"/>
      <c r="D32" s="31"/>
      <c r="E32" s="31"/>
      <c r="F32" s="31"/>
      <c r="G32" s="31"/>
      <c r="H32" s="31"/>
      <c r="I32" s="31"/>
      <c r="J32" s="31"/>
      <c r="K32" s="32"/>
    </row>
    <row r="33" spans="3:11" x14ac:dyDescent="0.25">
      <c r="C33" s="30"/>
      <c r="D33" s="31"/>
      <c r="E33" s="31"/>
      <c r="F33" s="31"/>
      <c r="G33" s="31"/>
      <c r="H33" s="31"/>
      <c r="I33" s="31"/>
      <c r="J33" s="31"/>
      <c r="K33" s="32"/>
    </row>
    <row r="34" spans="3:11" x14ac:dyDescent="0.25">
      <c r="C34" s="33"/>
      <c r="D34" s="34"/>
      <c r="E34" s="34"/>
      <c r="F34" s="34"/>
      <c r="G34" s="34"/>
      <c r="H34" s="34"/>
      <c r="I34" s="34"/>
      <c r="J34" s="34"/>
      <c r="K34" s="35"/>
    </row>
    <row r="35" spans="3:11" x14ac:dyDescent="0.25">
      <c r="C35" s="53" t="s">
        <v>19</v>
      </c>
      <c r="D35" s="53"/>
      <c r="E35" s="53"/>
      <c r="F35" s="53"/>
      <c r="G35" s="53"/>
      <c r="H35" s="53"/>
      <c r="I35" s="53"/>
      <c r="J35" s="53"/>
      <c r="K35" s="53"/>
    </row>
    <row r="36" spans="3:11" x14ac:dyDescent="0.25">
      <c r="C36" s="110" t="s">
        <v>94</v>
      </c>
      <c r="D36" s="111"/>
      <c r="E36" s="111"/>
      <c r="F36" s="111"/>
      <c r="G36" s="111"/>
      <c r="H36" s="111"/>
      <c r="I36" s="111"/>
      <c r="J36" s="111"/>
      <c r="K36" s="112"/>
    </row>
    <row r="37" spans="3:11" x14ac:dyDescent="0.25">
      <c r="C37" s="113"/>
      <c r="D37" s="114"/>
      <c r="E37" s="114"/>
      <c r="F37" s="114"/>
      <c r="G37" s="114"/>
      <c r="H37" s="114"/>
      <c r="I37" s="114"/>
      <c r="J37" s="114"/>
      <c r="K37" s="115"/>
    </row>
    <row r="38" spans="3:11" x14ac:dyDescent="0.25">
      <c r="C38" s="113"/>
      <c r="D38" s="114"/>
      <c r="E38" s="114"/>
      <c r="F38" s="114"/>
      <c r="G38" s="114"/>
      <c r="H38" s="114"/>
      <c r="I38" s="114"/>
      <c r="J38" s="114"/>
      <c r="K38" s="115"/>
    </row>
    <row r="39" spans="3:11" x14ac:dyDescent="0.25">
      <c r="C39" s="116"/>
      <c r="D39" s="117"/>
      <c r="E39" s="117"/>
      <c r="F39" s="117"/>
      <c r="G39" s="117"/>
      <c r="H39" s="117"/>
      <c r="I39" s="117"/>
      <c r="J39" s="117"/>
      <c r="K39" s="118"/>
    </row>
    <row r="40" spans="3:11" ht="18.75" x14ac:dyDescent="0.3">
      <c r="C40" s="25" t="s">
        <v>21</v>
      </c>
      <c r="D40" s="25"/>
      <c r="E40" s="25"/>
      <c r="F40" s="25"/>
      <c r="G40" s="25"/>
      <c r="H40" s="25"/>
      <c r="I40" s="25"/>
      <c r="J40" s="25"/>
      <c r="K40" s="25"/>
    </row>
    <row r="41" spans="3:11" x14ac:dyDescent="0.25">
      <c r="C41" s="36" t="s">
        <v>22</v>
      </c>
      <c r="D41" s="36"/>
      <c r="E41" s="36"/>
      <c r="F41" s="36"/>
      <c r="G41" s="53" t="s">
        <v>95</v>
      </c>
      <c r="H41" s="53"/>
      <c r="I41" s="53"/>
      <c r="J41" s="53"/>
      <c r="K41" s="53"/>
    </row>
    <row r="42" spans="3:11" x14ac:dyDescent="0.25">
      <c r="C42" s="69" t="s">
        <v>38</v>
      </c>
      <c r="D42" s="70"/>
      <c r="E42" s="70"/>
      <c r="F42" s="71"/>
      <c r="G42" s="63" t="s">
        <v>81</v>
      </c>
      <c r="H42" s="64"/>
      <c r="I42" s="64"/>
      <c r="J42" s="64"/>
      <c r="K42" s="65"/>
    </row>
    <row r="43" spans="3:11" x14ac:dyDescent="0.25">
      <c r="C43" s="69" t="s">
        <v>42</v>
      </c>
      <c r="D43" s="70"/>
      <c r="E43" s="70"/>
      <c r="F43" s="71"/>
      <c r="G43" s="63" t="s">
        <v>96</v>
      </c>
      <c r="H43" s="64"/>
      <c r="I43" s="64"/>
      <c r="J43" s="64"/>
      <c r="K43" s="65"/>
    </row>
    <row r="44" spans="3:11" ht="32.25" customHeight="1" x14ac:dyDescent="0.25">
      <c r="C44" s="76" t="s">
        <v>49</v>
      </c>
      <c r="D44" s="77"/>
      <c r="E44" s="77"/>
      <c r="F44" s="78"/>
      <c r="G44" s="79">
        <v>3</v>
      </c>
      <c r="H44" s="80"/>
      <c r="I44" s="80"/>
      <c r="J44" s="80"/>
      <c r="K44" s="81"/>
    </row>
    <row r="45" spans="3:11" x14ac:dyDescent="0.25">
      <c r="C45" s="36" t="s">
        <v>23</v>
      </c>
      <c r="D45" s="36"/>
      <c r="E45" s="36"/>
      <c r="F45" s="36"/>
      <c r="G45" s="53" t="s">
        <v>25</v>
      </c>
      <c r="H45" s="53"/>
      <c r="I45" s="53"/>
      <c r="J45" s="53"/>
      <c r="K45" s="53"/>
    </row>
    <row r="46" spans="3:11" ht="62.25" customHeight="1" x14ac:dyDescent="0.25">
      <c r="C46" s="36" t="s">
        <v>27</v>
      </c>
      <c r="D46" s="36"/>
      <c r="E46" s="36"/>
      <c r="F46" s="36"/>
      <c r="G46" s="66" t="s">
        <v>97</v>
      </c>
      <c r="H46" s="67"/>
      <c r="I46" s="67"/>
      <c r="J46" s="67"/>
      <c r="K46" s="68"/>
    </row>
    <row r="47" spans="3:11" x14ac:dyDescent="0.25">
      <c r="C47" s="47" t="s">
        <v>28</v>
      </c>
      <c r="D47" s="47"/>
      <c r="E47" s="47"/>
      <c r="F47" s="47"/>
      <c r="G47" s="27" t="s">
        <v>150</v>
      </c>
      <c r="H47" s="28"/>
      <c r="I47" s="28"/>
      <c r="J47" s="28"/>
      <c r="K47" s="29"/>
    </row>
    <row r="48" spans="3:11" x14ac:dyDescent="0.25">
      <c r="C48" s="47"/>
      <c r="D48" s="47"/>
      <c r="E48" s="47"/>
      <c r="F48" s="47"/>
      <c r="G48" s="30"/>
      <c r="H48" s="31"/>
      <c r="I48" s="31"/>
      <c r="J48" s="31"/>
      <c r="K48" s="32"/>
    </row>
    <row r="49" spans="3:11" x14ac:dyDescent="0.25">
      <c r="C49" s="47"/>
      <c r="D49" s="47"/>
      <c r="E49" s="47"/>
      <c r="F49" s="47"/>
      <c r="G49" s="30"/>
      <c r="H49" s="31"/>
      <c r="I49" s="31"/>
      <c r="J49" s="31"/>
      <c r="K49" s="32"/>
    </row>
    <row r="50" spans="3:11" x14ac:dyDescent="0.25">
      <c r="C50" s="47"/>
      <c r="D50" s="47"/>
      <c r="E50" s="47"/>
      <c r="F50" s="47"/>
      <c r="G50" s="33"/>
      <c r="H50" s="34"/>
      <c r="I50" s="34"/>
      <c r="J50" s="34"/>
      <c r="K50" s="35"/>
    </row>
    <row r="51" spans="3:11" x14ac:dyDescent="0.25">
      <c r="C51" s="36" t="s">
        <v>29</v>
      </c>
      <c r="D51" s="36"/>
      <c r="E51" s="36"/>
      <c r="F51" s="36"/>
      <c r="G51" s="53" t="s">
        <v>108</v>
      </c>
      <c r="H51" s="53"/>
      <c r="I51" s="53"/>
      <c r="J51" s="53"/>
      <c r="K51" s="53"/>
    </row>
    <row r="52" spans="3:11" x14ac:dyDescent="0.25">
      <c r="C52" s="72" t="s">
        <v>30</v>
      </c>
      <c r="D52" s="72"/>
      <c r="E52" s="72"/>
      <c r="F52" s="72"/>
      <c r="G52" s="27" t="s">
        <v>109</v>
      </c>
      <c r="H52" s="28"/>
      <c r="I52" s="28"/>
      <c r="J52" s="28"/>
      <c r="K52" s="29"/>
    </row>
    <row r="53" spans="3:11" x14ac:dyDescent="0.25">
      <c r="C53" s="72"/>
      <c r="D53" s="72"/>
      <c r="E53" s="72"/>
      <c r="F53" s="72"/>
      <c r="G53" s="30"/>
      <c r="H53" s="31"/>
      <c r="I53" s="31"/>
      <c r="J53" s="31"/>
      <c r="K53" s="32"/>
    </row>
    <row r="54" spans="3:11" x14ac:dyDescent="0.25">
      <c r="C54" s="72"/>
      <c r="D54" s="72"/>
      <c r="E54" s="72"/>
      <c r="F54" s="72"/>
      <c r="G54" s="30"/>
      <c r="H54" s="31"/>
      <c r="I54" s="31"/>
      <c r="J54" s="31"/>
      <c r="K54" s="32"/>
    </row>
    <row r="55" spans="3:11" x14ac:dyDescent="0.25">
      <c r="C55" s="72"/>
      <c r="D55" s="72"/>
      <c r="E55" s="72"/>
      <c r="F55" s="72"/>
      <c r="G55" s="30"/>
      <c r="H55" s="31"/>
      <c r="I55" s="31"/>
      <c r="J55" s="31"/>
      <c r="K55" s="32"/>
    </row>
    <row r="56" spans="3:11" x14ac:dyDescent="0.25">
      <c r="C56" s="72"/>
      <c r="D56" s="72"/>
      <c r="E56" s="72"/>
      <c r="F56" s="72"/>
      <c r="G56" s="30"/>
      <c r="H56" s="31"/>
      <c r="I56" s="31"/>
      <c r="J56" s="31"/>
      <c r="K56" s="32"/>
    </row>
    <row r="57" spans="3:11" x14ac:dyDescent="0.25">
      <c r="C57" s="72"/>
      <c r="D57" s="72"/>
      <c r="E57" s="72"/>
      <c r="F57" s="72"/>
      <c r="G57" s="30"/>
      <c r="H57" s="31"/>
      <c r="I57" s="31"/>
      <c r="J57" s="31"/>
      <c r="K57" s="32"/>
    </row>
    <row r="58" spans="3:11" x14ac:dyDescent="0.25">
      <c r="C58" s="72"/>
      <c r="D58" s="72"/>
      <c r="E58" s="72"/>
      <c r="F58" s="72"/>
      <c r="G58" s="30"/>
      <c r="H58" s="31"/>
      <c r="I58" s="31"/>
      <c r="J58" s="31"/>
      <c r="K58" s="32"/>
    </row>
    <row r="59" spans="3:11" x14ac:dyDescent="0.25">
      <c r="C59" s="72"/>
      <c r="D59" s="72"/>
      <c r="E59" s="72"/>
      <c r="F59" s="72"/>
      <c r="G59" s="33"/>
      <c r="H59" s="34"/>
      <c r="I59" s="34"/>
      <c r="J59" s="34"/>
      <c r="K59" s="35"/>
    </row>
    <row r="60" spans="3:11" x14ac:dyDescent="0.25">
      <c r="C60" s="36" t="s">
        <v>31</v>
      </c>
      <c r="D60" s="36"/>
      <c r="E60" s="36"/>
      <c r="F60" s="36"/>
      <c r="G60" s="53" t="s">
        <v>108</v>
      </c>
      <c r="H60" s="53"/>
      <c r="I60" s="53"/>
      <c r="J60" s="53"/>
      <c r="K60" s="53"/>
    </row>
    <row r="61" spans="3:11" x14ac:dyDescent="0.25">
      <c r="C61" s="36" t="s">
        <v>32</v>
      </c>
      <c r="D61" s="36"/>
      <c r="E61" s="36"/>
      <c r="F61" s="36"/>
      <c r="G61" s="36" t="s">
        <v>33</v>
      </c>
      <c r="H61" s="36"/>
      <c r="I61" s="36"/>
      <c r="J61" s="36"/>
      <c r="K61" s="36"/>
    </row>
    <row r="62" spans="3:11" ht="25.5" customHeight="1" x14ac:dyDescent="0.25">
      <c r="C62" s="62" t="s">
        <v>110</v>
      </c>
      <c r="D62" s="62"/>
      <c r="E62" s="62"/>
      <c r="F62" s="62"/>
      <c r="G62" s="66" t="s">
        <v>113</v>
      </c>
      <c r="H62" s="67"/>
      <c r="I62" s="67"/>
      <c r="J62" s="67"/>
      <c r="K62" s="68"/>
    </row>
    <row r="63" spans="3:11" x14ac:dyDescent="0.25">
      <c r="C63" s="62" t="s">
        <v>111</v>
      </c>
      <c r="D63" s="62"/>
      <c r="E63" s="62"/>
      <c r="F63" s="62"/>
      <c r="G63" s="73" t="s">
        <v>114</v>
      </c>
      <c r="H63" s="74"/>
      <c r="I63" s="74"/>
      <c r="J63" s="74"/>
      <c r="K63" s="75"/>
    </row>
    <row r="64" spans="3:11" x14ac:dyDescent="0.25">
      <c r="C64" s="62" t="s">
        <v>112</v>
      </c>
      <c r="D64" s="62"/>
      <c r="E64" s="62"/>
      <c r="F64" s="62"/>
      <c r="G64" s="61" t="s">
        <v>115</v>
      </c>
      <c r="H64" s="53"/>
      <c r="I64" s="53"/>
      <c r="J64" s="53"/>
      <c r="K64" s="53"/>
    </row>
    <row r="65" spans="3:14" x14ac:dyDescent="0.25">
      <c r="C65" s="72" t="s">
        <v>56</v>
      </c>
      <c r="D65" s="72"/>
      <c r="E65" s="72"/>
      <c r="F65" s="72"/>
      <c r="G65" s="27" t="s">
        <v>127</v>
      </c>
      <c r="H65" s="28"/>
      <c r="I65" s="28"/>
      <c r="J65" s="28"/>
      <c r="K65" s="29"/>
      <c r="N65" s="4"/>
    </row>
    <row r="66" spans="3:14" x14ac:dyDescent="0.25">
      <c r="C66" s="72"/>
      <c r="D66" s="72"/>
      <c r="E66" s="72"/>
      <c r="F66" s="72"/>
      <c r="G66" s="30"/>
      <c r="H66" s="31"/>
      <c r="I66" s="31"/>
      <c r="J66" s="31"/>
      <c r="K66" s="32"/>
      <c r="M66" s="4"/>
    </row>
    <row r="67" spans="3:14" x14ac:dyDescent="0.25">
      <c r="C67" s="72"/>
      <c r="D67" s="72"/>
      <c r="E67" s="72"/>
      <c r="F67" s="72"/>
      <c r="G67" s="30"/>
      <c r="H67" s="31"/>
      <c r="I67" s="31"/>
      <c r="J67" s="31"/>
      <c r="K67" s="32"/>
    </row>
    <row r="68" spans="3:14" x14ac:dyDescent="0.25">
      <c r="C68" s="72"/>
      <c r="D68" s="72"/>
      <c r="E68" s="72"/>
      <c r="F68" s="72"/>
      <c r="G68" s="30"/>
      <c r="H68" s="31"/>
      <c r="I68" s="31"/>
      <c r="J68" s="31"/>
      <c r="K68" s="32"/>
      <c r="N68" s="4"/>
    </row>
    <row r="69" spans="3:14" x14ac:dyDescent="0.25">
      <c r="C69" s="72"/>
      <c r="D69" s="72"/>
      <c r="E69" s="72"/>
      <c r="F69" s="72"/>
      <c r="G69" s="33"/>
      <c r="H69" s="34"/>
      <c r="I69" s="34"/>
      <c r="J69" s="34"/>
      <c r="K69" s="35"/>
    </row>
    <row r="70" spans="3:14" x14ac:dyDescent="0.25">
      <c r="C70" s="93" t="s">
        <v>67</v>
      </c>
      <c r="D70" s="94"/>
      <c r="E70" s="94"/>
      <c r="F70" s="95"/>
      <c r="G70" s="96">
        <v>0.4</v>
      </c>
      <c r="H70" s="64"/>
      <c r="I70" s="64"/>
      <c r="J70" s="64"/>
      <c r="K70" s="65"/>
    </row>
    <row r="71" spans="3:14" x14ac:dyDescent="0.25">
      <c r="C71" s="47" t="s">
        <v>36</v>
      </c>
      <c r="D71" s="47"/>
      <c r="E71" s="47"/>
      <c r="F71" s="47"/>
      <c r="G71" s="69" t="s">
        <v>43</v>
      </c>
      <c r="H71" s="71"/>
      <c r="I71" s="69" t="s">
        <v>44</v>
      </c>
      <c r="J71" s="70"/>
      <c r="K71" s="71"/>
    </row>
    <row r="72" spans="3:14" ht="38.25" customHeight="1" x14ac:dyDescent="0.25">
      <c r="C72" s="47"/>
      <c r="D72" s="47"/>
      <c r="E72" s="47"/>
      <c r="F72" s="47"/>
      <c r="G72" s="49" t="s">
        <v>128</v>
      </c>
      <c r="H72" s="51"/>
      <c r="I72" s="66" t="s">
        <v>134</v>
      </c>
      <c r="J72" s="67"/>
      <c r="K72" s="68"/>
    </row>
    <row r="73" spans="3:14" ht="15" customHeight="1" x14ac:dyDescent="0.25">
      <c r="C73" s="47"/>
      <c r="D73" s="47"/>
      <c r="E73" s="47"/>
      <c r="F73" s="47"/>
      <c r="G73" s="63" t="s">
        <v>129</v>
      </c>
      <c r="H73" s="65"/>
      <c r="I73" s="73" t="s">
        <v>133</v>
      </c>
      <c r="J73" s="74"/>
      <c r="K73" s="75"/>
    </row>
    <row r="74" spans="3:14" x14ac:dyDescent="0.25">
      <c r="C74" s="47"/>
      <c r="D74" s="47"/>
      <c r="E74" s="47"/>
      <c r="F74" s="47"/>
      <c r="G74" s="63" t="s">
        <v>130</v>
      </c>
      <c r="H74" s="65"/>
      <c r="I74" s="73" t="s">
        <v>135</v>
      </c>
      <c r="J74" s="74"/>
      <c r="K74" s="75"/>
    </row>
    <row r="75" spans="3:14" x14ac:dyDescent="0.25">
      <c r="C75" s="47"/>
      <c r="D75" s="47"/>
      <c r="E75" s="47"/>
      <c r="F75" s="47"/>
      <c r="G75" s="63" t="s">
        <v>131</v>
      </c>
      <c r="H75" s="65"/>
      <c r="I75" s="73" t="s">
        <v>136</v>
      </c>
      <c r="J75" s="74"/>
      <c r="K75" s="75"/>
    </row>
    <row r="76" spans="3:14" x14ac:dyDescent="0.25">
      <c r="C76" s="47"/>
      <c r="D76" s="47"/>
      <c r="E76" s="47"/>
      <c r="F76" s="47"/>
      <c r="G76" s="63" t="s">
        <v>132</v>
      </c>
      <c r="H76" s="65"/>
      <c r="I76" s="73" t="s">
        <v>137</v>
      </c>
      <c r="J76" s="74"/>
      <c r="K76" s="75"/>
    </row>
    <row r="77" spans="3:14" x14ac:dyDescent="0.25">
      <c r="C77" s="47"/>
      <c r="D77" s="47"/>
      <c r="E77" s="47"/>
      <c r="F77" s="47"/>
      <c r="G77" s="63"/>
      <c r="H77" s="65"/>
      <c r="I77" s="63"/>
      <c r="J77" s="64"/>
      <c r="K77" s="65"/>
    </row>
    <row r="78" spans="3:14" ht="106.5" customHeight="1" x14ac:dyDescent="0.25">
      <c r="C78" s="47" t="s">
        <v>39</v>
      </c>
      <c r="D78" s="47"/>
      <c r="E78" s="47"/>
      <c r="F78" s="47"/>
      <c r="G78" s="82" t="s">
        <v>139</v>
      </c>
      <c r="H78" s="82"/>
      <c r="I78" s="82"/>
      <c r="J78" s="82"/>
      <c r="K78" s="82"/>
    </row>
    <row r="79" spans="3:14" x14ac:dyDescent="0.25">
      <c r="C79" s="47" t="s">
        <v>41</v>
      </c>
      <c r="D79" s="47"/>
      <c r="E79" s="47"/>
      <c r="F79" s="47"/>
      <c r="G79" s="46" t="s">
        <v>45</v>
      </c>
      <c r="H79" s="46"/>
      <c r="I79" s="46"/>
      <c r="J79" s="46"/>
      <c r="K79" s="46"/>
    </row>
    <row r="80" spans="3:14" x14ac:dyDescent="0.25">
      <c r="C80" s="47"/>
      <c r="D80" s="47"/>
      <c r="E80" s="47"/>
      <c r="F80" s="47"/>
      <c r="G80" s="46" t="s">
        <v>46</v>
      </c>
      <c r="H80" s="46"/>
      <c r="I80" s="46"/>
      <c r="J80" s="46"/>
      <c r="K80" s="46"/>
    </row>
    <row r="81" spans="3:11" x14ac:dyDescent="0.25">
      <c r="C81" s="47"/>
      <c r="D81" s="47"/>
      <c r="E81" s="47"/>
      <c r="F81" s="47"/>
      <c r="G81" s="46" t="s">
        <v>47</v>
      </c>
      <c r="H81" s="46"/>
      <c r="I81" s="46"/>
      <c r="J81" s="46"/>
      <c r="K81" s="46"/>
    </row>
    <row r="82" spans="3:11" x14ac:dyDescent="0.25">
      <c r="C82" s="47"/>
      <c r="D82" s="47"/>
      <c r="E82" s="47"/>
      <c r="F82" s="47"/>
      <c r="G82" s="46" t="s">
        <v>48</v>
      </c>
      <c r="H82" s="46"/>
      <c r="I82" s="46"/>
      <c r="J82" s="46"/>
      <c r="K82" s="46"/>
    </row>
    <row r="83" spans="3:11" ht="90.75" customHeight="1" x14ac:dyDescent="0.25">
      <c r="C83" s="47" t="s">
        <v>57</v>
      </c>
      <c r="D83" s="47"/>
      <c r="E83" s="47"/>
      <c r="F83" s="47"/>
      <c r="G83" s="83" t="s">
        <v>138</v>
      </c>
      <c r="H83" s="83"/>
      <c r="I83" s="83"/>
      <c r="J83" s="83"/>
      <c r="K83" s="83"/>
    </row>
    <row r="84" spans="3:11" ht="20.25" customHeight="1" x14ac:dyDescent="0.25">
      <c r="C84" s="89" t="s">
        <v>63</v>
      </c>
      <c r="D84" s="90"/>
      <c r="E84" s="90"/>
      <c r="F84" s="90"/>
      <c r="G84" s="90"/>
      <c r="H84" s="90"/>
      <c r="I84" s="90"/>
      <c r="J84" s="90"/>
      <c r="K84" s="91"/>
    </row>
    <row r="85" spans="3:11" x14ac:dyDescent="0.25">
      <c r="C85" s="70" t="s">
        <v>66</v>
      </c>
      <c r="D85" s="70"/>
      <c r="E85" s="70"/>
      <c r="F85" s="70"/>
      <c r="G85" s="71"/>
      <c r="H85" s="98"/>
      <c r="I85" s="99"/>
      <c r="J85" s="99"/>
      <c r="K85" s="100"/>
    </row>
    <row r="86" spans="3:11" x14ac:dyDescent="0.25">
      <c r="C86" s="76" t="s">
        <v>64</v>
      </c>
      <c r="D86" s="77"/>
      <c r="E86" s="77"/>
      <c r="F86" s="77"/>
      <c r="G86" s="78"/>
      <c r="H86" s="98"/>
      <c r="I86" s="99"/>
      <c r="J86" s="99"/>
      <c r="K86" s="100"/>
    </row>
    <row r="87" spans="3:11" x14ac:dyDescent="0.25">
      <c r="C87" s="76" t="s">
        <v>65</v>
      </c>
      <c r="D87" s="77"/>
      <c r="E87" s="77"/>
      <c r="F87" s="77"/>
      <c r="G87" s="78"/>
      <c r="H87" s="98"/>
      <c r="I87" s="99"/>
      <c r="J87" s="99"/>
      <c r="K87" s="100"/>
    </row>
    <row r="88" spans="3:11" ht="18.75" x14ac:dyDescent="0.3">
      <c r="C88" s="25" t="s">
        <v>40</v>
      </c>
      <c r="D88" s="25"/>
      <c r="E88" s="25"/>
      <c r="F88" s="25"/>
      <c r="G88" s="25"/>
      <c r="H88" s="25"/>
      <c r="I88" s="25"/>
      <c r="J88" s="25"/>
      <c r="K88" s="25"/>
    </row>
    <row r="89" spans="3:11" ht="60" customHeight="1" x14ac:dyDescent="0.25">
      <c r="C89" s="47" t="s">
        <v>50</v>
      </c>
      <c r="D89" s="47"/>
      <c r="E89" s="47"/>
      <c r="F89" s="47"/>
      <c r="G89" s="84">
        <v>39820000</v>
      </c>
      <c r="H89" s="84"/>
      <c r="I89" s="84"/>
      <c r="J89" s="84"/>
      <c r="K89" s="84"/>
    </row>
    <row r="90" spans="3:11" ht="60" customHeight="1" x14ac:dyDescent="0.25">
      <c r="C90" s="76" t="s">
        <v>62</v>
      </c>
      <c r="D90" s="77"/>
      <c r="E90" s="77"/>
      <c r="F90" s="78"/>
      <c r="G90" s="86">
        <f>G89/12</f>
        <v>3318333.3333333335</v>
      </c>
      <c r="H90" s="87"/>
      <c r="I90" s="87"/>
      <c r="J90" s="87"/>
      <c r="K90" s="88"/>
    </row>
    <row r="91" spans="3:11" ht="51.75" customHeight="1" x14ac:dyDescent="0.25">
      <c r="C91" s="72" t="s">
        <v>51</v>
      </c>
      <c r="D91" s="72"/>
      <c r="E91" s="72"/>
      <c r="F91" s="72"/>
      <c r="G91" s="85">
        <v>0.55000000000000004</v>
      </c>
      <c r="H91" s="50"/>
      <c r="I91" s="50"/>
      <c r="J91" s="50"/>
      <c r="K91" s="51"/>
    </row>
    <row r="92" spans="3:11" x14ac:dyDescent="0.25">
      <c r="C92" s="36" t="s">
        <v>52</v>
      </c>
      <c r="D92" s="36"/>
      <c r="E92" s="36"/>
      <c r="F92" s="36"/>
      <c r="G92" s="53" t="s">
        <v>147</v>
      </c>
      <c r="H92" s="53"/>
      <c r="I92" s="53"/>
      <c r="J92" s="53"/>
      <c r="K92" s="53"/>
    </row>
    <row r="93" spans="3:11" x14ac:dyDescent="0.25">
      <c r="C93" s="69" t="s">
        <v>61</v>
      </c>
      <c r="D93" s="70"/>
      <c r="E93" s="70"/>
      <c r="F93" s="71"/>
      <c r="G93" s="63">
        <v>12</v>
      </c>
      <c r="H93" s="64"/>
      <c r="I93" s="64"/>
      <c r="J93" s="64"/>
      <c r="K93" s="65"/>
    </row>
    <row r="94" spans="3:11" x14ac:dyDescent="0.25">
      <c r="C94" s="69" t="s">
        <v>70</v>
      </c>
      <c r="D94" s="70"/>
      <c r="E94" s="70"/>
      <c r="F94" s="71"/>
      <c r="G94" s="63"/>
      <c r="H94" s="64"/>
      <c r="I94" s="64"/>
      <c r="J94" s="64"/>
      <c r="K94" s="65"/>
    </row>
    <row r="95" spans="3:11" ht="36.75" customHeight="1" x14ac:dyDescent="0.25">
      <c r="C95" s="46" t="s">
        <v>53</v>
      </c>
      <c r="D95" s="46"/>
      <c r="E95" s="46"/>
      <c r="F95" s="46"/>
      <c r="G95" s="46"/>
      <c r="H95" s="46"/>
      <c r="I95" s="46"/>
      <c r="J95" s="62" t="s">
        <v>85</v>
      </c>
      <c r="K95" s="62"/>
    </row>
    <row r="96" spans="3:11" ht="42.75" customHeight="1" x14ac:dyDescent="0.25">
      <c r="C96" s="61" t="s">
        <v>54</v>
      </c>
      <c r="D96" s="61"/>
      <c r="E96" s="61"/>
      <c r="F96" s="61"/>
      <c r="G96" s="61"/>
      <c r="H96" s="61"/>
      <c r="I96" s="61"/>
      <c r="J96" s="62" t="s">
        <v>148</v>
      </c>
      <c r="K96" s="62"/>
    </row>
    <row r="97" spans="3:11" ht="18.75" x14ac:dyDescent="0.3">
      <c r="C97" s="25" t="s">
        <v>55</v>
      </c>
      <c r="D97" s="25"/>
      <c r="E97" s="25"/>
      <c r="F97" s="25"/>
      <c r="G97" s="25"/>
      <c r="H97" s="25"/>
      <c r="I97" s="25"/>
      <c r="J97" s="25"/>
      <c r="K97" s="25"/>
    </row>
    <row r="98" spans="3:11" x14ac:dyDescent="0.25">
      <c r="C98" s="97" t="s">
        <v>59</v>
      </c>
      <c r="D98" s="97"/>
      <c r="E98" s="97"/>
      <c r="F98" s="97"/>
      <c r="G98" s="97"/>
      <c r="H98" s="97"/>
      <c r="I98" s="53"/>
      <c r="J98" s="53"/>
      <c r="K98" s="53"/>
    </row>
    <row r="99" spans="3:11" x14ac:dyDescent="0.25">
      <c r="C99" s="97" t="s">
        <v>58</v>
      </c>
      <c r="D99" s="97"/>
      <c r="E99" s="97"/>
      <c r="F99" s="97"/>
      <c r="G99" s="97"/>
      <c r="H99" s="97"/>
      <c r="I99" s="53"/>
      <c r="J99" s="53"/>
      <c r="K99" s="53"/>
    </row>
    <row r="100" spans="3:11" x14ac:dyDescent="0.25">
      <c r="C100" s="97" t="s">
        <v>60</v>
      </c>
      <c r="D100" s="97"/>
      <c r="E100" s="97"/>
      <c r="F100" s="97"/>
      <c r="G100" s="97"/>
      <c r="H100" s="97"/>
      <c r="I100" s="53"/>
      <c r="J100" s="53"/>
      <c r="K100" s="53"/>
    </row>
    <row r="101" spans="3:11" x14ac:dyDescent="0.25">
      <c r="C101" s="97" t="s">
        <v>68</v>
      </c>
      <c r="D101" s="97"/>
      <c r="E101" s="97"/>
      <c r="F101" s="97"/>
      <c r="G101" s="97"/>
      <c r="H101" s="97"/>
      <c r="I101" s="53"/>
      <c r="J101" s="53"/>
      <c r="K101" s="53"/>
    </row>
    <row r="102" spans="3:11" ht="18.75" x14ac:dyDescent="0.3">
      <c r="C102" s="25" t="s">
        <v>69</v>
      </c>
      <c r="D102" s="25"/>
      <c r="E102" s="25"/>
      <c r="F102" s="25"/>
      <c r="G102" s="25"/>
      <c r="H102" s="25"/>
      <c r="I102" s="25"/>
      <c r="J102" s="25"/>
      <c r="K102" s="25"/>
    </row>
    <row r="103" spans="3:11" x14ac:dyDescent="0.25">
      <c r="C103" s="92" t="s">
        <v>149</v>
      </c>
      <c r="D103" s="37"/>
      <c r="E103" s="37"/>
      <c r="F103" s="37"/>
      <c r="G103" s="37"/>
      <c r="H103" s="37"/>
      <c r="I103" s="37"/>
      <c r="J103" s="37"/>
      <c r="K103" s="38"/>
    </row>
    <row r="104" spans="3:11" x14ac:dyDescent="0.25">
      <c r="C104" s="39"/>
      <c r="D104" s="40"/>
      <c r="E104" s="40"/>
      <c r="F104" s="40"/>
      <c r="G104" s="40"/>
      <c r="H104" s="40"/>
      <c r="I104" s="40"/>
      <c r="J104" s="40"/>
      <c r="K104" s="41"/>
    </row>
    <row r="105" spans="3:11" x14ac:dyDescent="0.25">
      <c r="C105" s="39"/>
      <c r="D105" s="40"/>
      <c r="E105" s="40"/>
      <c r="F105" s="40"/>
      <c r="G105" s="40"/>
      <c r="H105" s="40"/>
      <c r="I105" s="40"/>
      <c r="J105" s="40"/>
      <c r="K105" s="41"/>
    </row>
    <row r="106" spans="3:11" x14ac:dyDescent="0.25">
      <c r="C106" s="39"/>
      <c r="D106" s="40"/>
      <c r="E106" s="40"/>
      <c r="F106" s="40"/>
      <c r="G106" s="40"/>
      <c r="H106" s="40"/>
      <c r="I106" s="40"/>
      <c r="J106" s="40"/>
      <c r="K106" s="41"/>
    </row>
    <row r="107" spans="3:11" x14ac:dyDescent="0.25">
      <c r="C107" s="39"/>
      <c r="D107" s="40"/>
      <c r="E107" s="40"/>
      <c r="F107" s="40"/>
      <c r="G107" s="40"/>
      <c r="H107" s="40"/>
      <c r="I107" s="40"/>
      <c r="J107" s="40"/>
      <c r="K107" s="41"/>
    </row>
    <row r="108" spans="3:11" x14ac:dyDescent="0.25">
      <c r="C108" s="39"/>
      <c r="D108" s="40"/>
      <c r="E108" s="40"/>
      <c r="F108" s="40"/>
      <c r="G108" s="40"/>
      <c r="H108" s="40"/>
      <c r="I108" s="40"/>
      <c r="J108" s="40"/>
      <c r="K108" s="41"/>
    </row>
    <row r="109" spans="3:11" x14ac:dyDescent="0.25">
      <c r="C109" s="39"/>
      <c r="D109" s="40"/>
      <c r="E109" s="40"/>
      <c r="F109" s="40"/>
      <c r="G109" s="40"/>
      <c r="H109" s="40"/>
      <c r="I109" s="40"/>
      <c r="J109" s="40"/>
      <c r="K109" s="41"/>
    </row>
    <row r="110" spans="3:11" x14ac:dyDescent="0.25">
      <c r="C110" s="39"/>
      <c r="D110" s="40"/>
      <c r="E110" s="40"/>
      <c r="F110" s="40"/>
      <c r="G110" s="40"/>
      <c r="H110" s="40"/>
      <c r="I110" s="40"/>
      <c r="J110" s="40"/>
      <c r="K110" s="41"/>
    </row>
    <row r="111" spans="3:11" x14ac:dyDescent="0.25">
      <c r="C111" s="39"/>
      <c r="D111" s="40"/>
      <c r="E111" s="40"/>
      <c r="F111" s="40"/>
      <c r="G111" s="40"/>
      <c r="H111" s="40"/>
      <c r="I111" s="40"/>
      <c r="J111" s="40"/>
      <c r="K111" s="41"/>
    </row>
    <row r="112" spans="3:11" x14ac:dyDescent="0.25">
      <c r="C112" s="42"/>
      <c r="D112" s="43"/>
      <c r="E112" s="43"/>
      <c r="F112" s="43"/>
      <c r="G112" s="43"/>
      <c r="H112" s="43"/>
      <c r="I112" s="43"/>
      <c r="J112" s="43"/>
      <c r="K112" s="44"/>
    </row>
    <row r="113" spans="3:11" ht="18.75" x14ac:dyDescent="0.3">
      <c r="C113" s="25" t="s">
        <v>71</v>
      </c>
      <c r="D113" s="25"/>
      <c r="E113" s="25"/>
      <c r="F113" s="25"/>
      <c r="G113" s="25"/>
      <c r="H113" s="25"/>
      <c r="I113" s="25"/>
      <c r="J113" s="25"/>
      <c r="K113" s="25"/>
    </row>
    <row r="114" spans="3:11" x14ac:dyDescent="0.25">
      <c r="C114" s="53"/>
      <c r="D114" s="53"/>
      <c r="E114" s="53"/>
      <c r="F114" s="53"/>
      <c r="G114" s="53"/>
      <c r="H114" s="53"/>
      <c r="I114" s="53"/>
      <c r="J114" s="53"/>
      <c r="K114" s="53"/>
    </row>
    <row r="115" spans="3:11" x14ac:dyDescent="0.25">
      <c r="C115" s="53"/>
      <c r="D115" s="53"/>
      <c r="E115" s="53"/>
      <c r="F115" s="53"/>
      <c r="G115" s="53"/>
      <c r="H115" s="53"/>
      <c r="I115" s="53"/>
      <c r="J115" s="53"/>
      <c r="K115" s="53"/>
    </row>
    <row r="116" spans="3:11" x14ac:dyDescent="0.25">
      <c r="C116" s="53"/>
      <c r="D116" s="53"/>
      <c r="E116" s="53"/>
      <c r="F116" s="53"/>
      <c r="G116" s="53"/>
      <c r="H116" s="53"/>
      <c r="I116" s="53"/>
      <c r="J116" s="53"/>
      <c r="K116" s="53"/>
    </row>
    <row r="117" spans="3:11" x14ac:dyDescent="0.25">
      <c r="C117" s="53"/>
      <c r="D117" s="53"/>
      <c r="E117" s="53"/>
      <c r="F117" s="53"/>
      <c r="G117" s="53"/>
      <c r="H117" s="53"/>
      <c r="I117" s="53"/>
      <c r="J117" s="53"/>
      <c r="K117" s="53"/>
    </row>
    <row r="118" spans="3:11" x14ac:dyDescent="0.25">
      <c r="C118" s="53"/>
      <c r="D118" s="53"/>
      <c r="E118" s="53"/>
      <c r="F118" s="53"/>
      <c r="G118" s="53"/>
      <c r="H118" s="53"/>
      <c r="I118" s="53"/>
      <c r="J118" s="53"/>
      <c r="K118" s="53"/>
    </row>
    <row r="119" spans="3:11" x14ac:dyDescent="0.25">
      <c r="C119" s="53"/>
      <c r="D119" s="53"/>
      <c r="E119" s="53"/>
      <c r="F119" s="53"/>
      <c r="G119" s="53"/>
      <c r="H119" s="53"/>
      <c r="I119" s="53"/>
      <c r="J119" s="53"/>
      <c r="K119" s="53"/>
    </row>
    <row r="120" spans="3:11" x14ac:dyDescent="0.25">
      <c r="C120" s="53"/>
      <c r="D120" s="53"/>
      <c r="E120" s="53"/>
      <c r="F120" s="53"/>
      <c r="G120" s="53"/>
      <c r="H120" s="53"/>
      <c r="I120" s="53"/>
      <c r="J120" s="53"/>
      <c r="K120" s="53"/>
    </row>
    <row r="121" spans="3:11" x14ac:dyDescent="0.25">
      <c r="C121" s="53"/>
      <c r="D121" s="53"/>
      <c r="E121" s="53"/>
      <c r="F121" s="53"/>
      <c r="G121" s="53"/>
      <c r="H121" s="53"/>
      <c r="I121" s="53"/>
      <c r="J121" s="53"/>
      <c r="K121" s="53"/>
    </row>
    <row r="122" spans="3:11" x14ac:dyDescent="0.25">
      <c r="C122" s="53"/>
      <c r="D122" s="53"/>
      <c r="E122" s="53"/>
      <c r="F122" s="53"/>
      <c r="G122" s="53"/>
      <c r="H122" s="53"/>
      <c r="I122" s="53"/>
      <c r="J122" s="53"/>
      <c r="K122" s="53"/>
    </row>
    <row r="123" spans="3:11" x14ac:dyDescent="0.25">
      <c r="C123" s="53"/>
      <c r="D123" s="53"/>
      <c r="E123" s="53"/>
      <c r="F123" s="53"/>
      <c r="G123" s="53"/>
      <c r="H123" s="53"/>
      <c r="I123" s="53"/>
      <c r="J123" s="53"/>
      <c r="K123" s="53"/>
    </row>
    <row r="124" spans="3:11" x14ac:dyDescent="0.25">
      <c r="C124" s="53"/>
      <c r="D124" s="53"/>
      <c r="E124" s="53"/>
      <c r="F124" s="53"/>
      <c r="G124" s="53"/>
      <c r="H124" s="53"/>
      <c r="I124" s="53"/>
      <c r="J124" s="53"/>
      <c r="K124" s="53"/>
    </row>
    <row r="125" spans="3:11" x14ac:dyDescent="0.25">
      <c r="C125" s="53"/>
      <c r="D125" s="53"/>
      <c r="E125" s="53"/>
      <c r="F125" s="53"/>
      <c r="G125" s="53"/>
      <c r="H125" s="53"/>
      <c r="I125" s="53"/>
      <c r="J125" s="53"/>
      <c r="K125" s="53"/>
    </row>
  </sheetData>
  <mergeCells count="136">
    <mergeCell ref="C103:K112"/>
    <mergeCell ref="C113:K113"/>
    <mergeCell ref="C114:K125"/>
    <mergeCell ref="G94:K94"/>
    <mergeCell ref="C70:F70"/>
    <mergeCell ref="G70:K70"/>
    <mergeCell ref="C101:H101"/>
    <mergeCell ref="I101:K101"/>
    <mergeCell ref="C102:K102"/>
    <mergeCell ref="C94:F94"/>
    <mergeCell ref="C86:G86"/>
    <mergeCell ref="H85:K85"/>
    <mergeCell ref="H86:K86"/>
    <mergeCell ref="C87:G87"/>
    <mergeCell ref="C85:G85"/>
    <mergeCell ref="H87:K87"/>
    <mergeCell ref="C96:I96"/>
    <mergeCell ref="J96:K96"/>
    <mergeCell ref="C97:K97"/>
    <mergeCell ref="C98:H98"/>
    <mergeCell ref="C99:H99"/>
    <mergeCell ref="C100:H100"/>
    <mergeCell ref="I98:K98"/>
    <mergeCell ref="I99:K99"/>
    <mergeCell ref="I100:K100"/>
    <mergeCell ref="C92:F92"/>
    <mergeCell ref="G92:K92"/>
    <mergeCell ref="C93:F93"/>
    <mergeCell ref="C95:I95"/>
    <mergeCell ref="J95:K95"/>
    <mergeCell ref="G93:K93"/>
    <mergeCell ref="I82:K82"/>
    <mergeCell ref="C83:F83"/>
    <mergeCell ref="G83:K83"/>
    <mergeCell ref="C89:F89"/>
    <mergeCell ref="G89:K89"/>
    <mergeCell ref="C91:F91"/>
    <mergeCell ref="G91:K91"/>
    <mergeCell ref="C90:F90"/>
    <mergeCell ref="G90:K90"/>
    <mergeCell ref="C84:K84"/>
    <mergeCell ref="C88:K88"/>
    <mergeCell ref="G79:H79"/>
    <mergeCell ref="G80:H80"/>
    <mergeCell ref="G81:H81"/>
    <mergeCell ref="G82:H82"/>
    <mergeCell ref="C44:F44"/>
    <mergeCell ref="G44:K44"/>
    <mergeCell ref="C79:F82"/>
    <mergeCell ref="I79:K79"/>
    <mergeCell ref="I80:K80"/>
    <mergeCell ref="I81:K81"/>
    <mergeCell ref="G77:H77"/>
    <mergeCell ref="I72:K72"/>
    <mergeCell ref="I73:K73"/>
    <mergeCell ref="I74:K74"/>
    <mergeCell ref="I75:K75"/>
    <mergeCell ref="I76:K76"/>
    <mergeCell ref="I77:K77"/>
    <mergeCell ref="C78:F78"/>
    <mergeCell ref="G78:K78"/>
    <mergeCell ref="G71:H71"/>
    <mergeCell ref="I71:K71"/>
    <mergeCell ref="G72:H72"/>
    <mergeCell ref="C71:F77"/>
    <mergeCell ref="G52:K59"/>
    <mergeCell ref="G73:H73"/>
    <mergeCell ref="G74:H74"/>
    <mergeCell ref="G75:H75"/>
    <mergeCell ref="G76:H76"/>
    <mergeCell ref="G51:K51"/>
    <mergeCell ref="C35:K35"/>
    <mergeCell ref="C36:K39"/>
    <mergeCell ref="C40:K40"/>
    <mergeCell ref="C41:F41"/>
    <mergeCell ref="G41:K41"/>
    <mergeCell ref="C45:F45"/>
    <mergeCell ref="G45:K45"/>
    <mergeCell ref="G65:K69"/>
    <mergeCell ref="C65:F69"/>
    <mergeCell ref="C62:F62"/>
    <mergeCell ref="C63:F63"/>
    <mergeCell ref="C64:F64"/>
    <mergeCell ref="G62:K62"/>
    <mergeCell ref="G63:K63"/>
    <mergeCell ref="G64:K64"/>
    <mergeCell ref="C52:F59"/>
    <mergeCell ref="C60:F60"/>
    <mergeCell ref="G60:K60"/>
    <mergeCell ref="C61:F61"/>
    <mergeCell ref="G61:K61"/>
    <mergeCell ref="C46:F46"/>
    <mergeCell ref="G46:K46"/>
    <mergeCell ref="G47:K50"/>
    <mergeCell ref="C47:F50"/>
    <mergeCell ref="C51:F51"/>
    <mergeCell ref="C43:F43"/>
    <mergeCell ref="G43:K43"/>
    <mergeCell ref="C25:H25"/>
    <mergeCell ref="J25:K25"/>
    <mergeCell ref="C26:H26"/>
    <mergeCell ref="J26:K26"/>
    <mergeCell ref="C30:K30"/>
    <mergeCell ref="C31:K34"/>
    <mergeCell ref="C29:H29"/>
    <mergeCell ref="C42:F42"/>
    <mergeCell ref="G42:K42"/>
    <mergeCell ref="I29:K29"/>
    <mergeCell ref="C22:I22"/>
    <mergeCell ref="C23:I23"/>
    <mergeCell ref="J22:K22"/>
    <mergeCell ref="J23:K23"/>
    <mergeCell ref="C24:K24"/>
    <mergeCell ref="C27:H27"/>
    <mergeCell ref="I27:K27"/>
    <mergeCell ref="C28:H28"/>
    <mergeCell ref="I28:K28"/>
    <mergeCell ref="C11:K11"/>
    <mergeCell ref="C12:K12"/>
    <mergeCell ref="C13:K17"/>
    <mergeCell ref="C18:K18"/>
    <mergeCell ref="C19:K21"/>
    <mergeCell ref="C2:H3"/>
    <mergeCell ref="I2:K3"/>
    <mergeCell ref="C9:C10"/>
    <mergeCell ref="D9:K10"/>
    <mergeCell ref="D5:G5"/>
    <mergeCell ref="D6:G6"/>
    <mergeCell ref="D7:G7"/>
    <mergeCell ref="D4:G4"/>
    <mergeCell ref="I4:K4"/>
    <mergeCell ref="I5:K5"/>
    <mergeCell ref="I6:K6"/>
    <mergeCell ref="I7:K7"/>
    <mergeCell ref="C8:G8"/>
    <mergeCell ref="H8:K8"/>
  </mergeCells>
  <pageMargins left="0.7" right="0.7" top="0.75" bottom="0.75" header="0.3" footer="0.3"/>
  <pageSetup orientation="portrait" horizontalDpi="1200" verticalDpi="1200" r:id="rId1"/>
  <drawing r:id="rId2"/>
  <legacyDrawing r:id="rId3"/>
  <extLst>
    <ext xmlns:x14="http://schemas.microsoft.com/office/spreadsheetml/2009/9/main" uri="{CCE6A557-97BC-4b89-ADB6-D9C93CAAB3DF}">
      <x14:dataValidations xmlns:xm="http://schemas.microsoft.com/office/excel/2006/main" count="2">
        <x14:dataValidation type="list" allowBlank="1" showInputMessage="1" showErrorMessage="1">
          <x14:formula1>
            <xm:f>DATOS!$B$3:$B$5</xm:f>
          </x14:formula1>
          <xm:sqref>G45:K45</xm:sqref>
        </x14:dataValidation>
        <x14:dataValidation type="list" allowBlank="1" showInputMessage="1" showErrorMessage="1">
          <x14:formula1>
            <xm:f>DATOS!$B$10:$B$14</xm:f>
          </x14:formula1>
          <xm:sqref>H8:K8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B14"/>
  <sheetViews>
    <sheetView workbookViewId="0">
      <selection activeCell="E19" sqref="E19"/>
    </sheetView>
  </sheetViews>
  <sheetFormatPr baseColWidth="10" defaultRowHeight="15" x14ac:dyDescent="0.25"/>
  <sheetData>
    <row r="3" spans="2:2" x14ac:dyDescent="0.25">
      <c r="B3" t="s">
        <v>24</v>
      </c>
    </row>
    <row r="4" spans="2:2" x14ac:dyDescent="0.25">
      <c r="B4" t="s">
        <v>25</v>
      </c>
    </row>
    <row r="5" spans="2:2" x14ac:dyDescent="0.25">
      <c r="B5" t="s">
        <v>26</v>
      </c>
    </row>
    <row r="10" spans="2:2" x14ac:dyDescent="0.25">
      <c r="B10" t="s">
        <v>73</v>
      </c>
    </row>
    <row r="11" spans="2:2" x14ac:dyDescent="0.25">
      <c r="B11" t="s">
        <v>74</v>
      </c>
    </row>
    <row r="12" spans="2:2" x14ac:dyDescent="0.25">
      <c r="B12" t="s">
        <v>75</v>
      </c>
    </row>
    <row r="13" spans="2:2" x14ac:dyDescent="0.25">
      <c r="B13" t="s">
        <v>76</v>
      </c>
    </row>
    <row r="14" spans="2:2" x14ac:dyDescent="0.25">
      <c r="B14" t="s">
        <v>77</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16"/>
  <sheetViews>
    <sheetView topLeftCell="G1" workbookViewId="0">
      <selection activeCell="I3" sqref="I3:I5"/>
    </sheetView>
  </sheetViews>
  <sheetFormatPr baseColWidth="10" defaultRowHeight="15" x14ac:dyDescent="0.25"/>
  <cols>
    <col min="1" max="1" width="17.28515625" style="10" customWidth="1"/>
    <col min="2" max="3" width="21.140625" style="10" customWidth="1"/>
    <col min="4" max="4" width="11.42578125" style="10"/>
    <col min="5" max="5" width="14.140625" style="10" customWidth="1"/>
    <col min="6" max="6" width="15.42578125" style="10" customWidth="1"/>
    <col min="7" max="7" width="24.42578125" style="10" customWidth="1"/>
    <col min="8" max="9" width="11.42578125" style="10"/>
    <col min="10" max="10" width="12.42578125" style="10" bestFit="1" customWidth="1"/>
    <col min="11" max="11" width="15" style="10" bestFit="1" customWidth="1"/>
    <col min="12" max="12" width="26.140625" style="10" customWidth="1"/>
    <col min="13" max="13" width="44.42578125" style="10" customWidth="1"/>
    <col min="14" max="15" width="13.140625" style="10" customWidth="1"/>
    <col min="16" max="16" width="11.42578125" style="10"/>
    <col min="17" max="18" width="19.28515625" style="10" customWidth="1"/>
    <col min="19" max="19" width="15.42578125" style="10" customWidth="1"/>
    <col min="20" max="16384" width="11.42578125" style="10"/>
  </cols>
  <sheetData>
    <row r="1" spans="1:19" ht="30" customHeight="1" x14ac:dyDescent="0.25">
      <c r="A1" s="104" t="s">
        <v>117</v>
      </c>
      <c r="B1" s="105"/>
      <c r="C1" s="105"/>
      <c r="D1" s="105"/>
      <c r="E1" s="105"/>
      <c r="F1" s="105"/>
      <c r="G1" s="106" t="s">
        <v>116</v>
      </c>
      <c r="H1" s="107"/>
      <c r="I1" s="107"/>
      <c r="J1" s="107"/>
      <c r="K1" s="107"/>
      <c r="L1" s="107"/>
      <c r="M1" s="66" t="s">
        <v>126</v>
      </c>
      <c r="N1" s="67"/>
      <c r="O1" s="67"/>
      <c r="P1" s="67"/>
      <c r="Q1" s="67"/>
      <c r="R1" s="67"/>
      <c r="S1" s="68"/>
    </row>
    <row r="2" spans="1:19" ht="30" x14ac:dyDescent="0.25">
      <c r="A2" s="19" t="s">
        <v>98</v>
      </c>
      <c r="B2" s="19" t="s">
        <v>101</v>
      </c>
      <c r="C2" s="19" t="s">
        <v>103</v>
      </c>
      <c r="D2" s="19" t="s">
        <v>100</v>
      </c>
      <c r="E2" s="19" t="s">
        <v>104</v>
      </c>
      <c r="F2" s="19" t="s">
        <v>105</v>
      </c>
      <c r="G2" s="20" t="s">
        <v>101</v>
      </c>
      <c r="H2" s="20" t="s">
        <v>103</v>
      </c>
      <c r="I2" s="20" t="s">
        <v>100</v>
      </c>
      <c r="J2" s="20" t="s">
        <v>104</v>
      </c>
      <c r="K2" s="20" t="s">
        <v>105</v>
      </c>
      <c r="L2" s="24" t="s">
        <v>106</v>
      </c>
      <c r="M2" s="6" t="s">
        <v>140</v>
      </c>
      <c r="N2" s="19" t="s">
        <v>103</v>
      </c>
      <c r="O2" s="19" t="s">
        <v>142</v>
      </c>
      <c r="P2" s="5" t="s">
        <v>141</v>
      </c>
      <c r="Q2" s="5" t="s">
        <v>143</v>
      </c>
      <c r="R2" s="5" t="s">
        <v>144</v>
      </c>
      <c r="S2" s="5" t="s">
        <v>146</v>
      </c>
    </row>
    <row r="3" spans="1:19" x14ac:dyDescent="0.25">
      <c r="A3" s="19" t="s">
        <v>99</v>
      </c>
      <c r="B3" s="12" t="s">
        <v>102</v>
      </c>
      <c r="C3" s="12">
        <v>400</v>
      </c>
      <c r="D3" s="12">
        <v>28</v>
      </c>
      <c r="E3" s="13">
        <v>600000</v>
      </c>
      <c r="F3" s="14">
        <f>D3*E3</f>
        <v>16800000</v>
      </c>
      <c r="G3" s="15" t="s">
        <v>118</v>
      </c>
      <c r="H3" s="15">
        <v>100</v>
      </c>
      <c r="I3" s="15">
        <v>35</v>
      </c>
      <c r="J3" s="16">
        <v>420000</v>
      </c>
      <c r="K3" s="17">
        <f>I3*J3</f>
        <v>14700000</v>
      </c>
      <c r="L3" s="18" t="s">
        <v>119</v>
      </c>
      <c r="M3" s="12">
        <v>28</v>
      </c>
      <c r="N3" s="12">
        <v>400</v>
      </c>
      <c r="O3" s="12">
        <f>N3/1000</f>
        <v>0.4</v>
      </c>
      <c r="P3" s="5">
        <v>12</v>
      </c>
      <c r="Q3" s="5">
        <f>O3*P3</f>
        <v>4.8000000000000007</v>
      </c>
      <c r="R3" s="5">
        <f>Q3*30</f>
        <v>144.00000000000003</v>
      </c>
      <c r="S3" s="101">
        <v>430</v>
      </c>
    </row>
    <row r="4" spans="1:19" x14ac:dyDescent="0.25">
      <c r="A4" s="19" t="s">
        <v>107</v>
      </c>
      <c r="B4" s="12" t="s">
        <v>102</v>
      </c>
      <c r="C4" s="12">
        <v>400</v>
      </c>
      <c r="D4" s="12">
        <v>25</v>
      </c>
      <c r="E4" s="13">
        <v>600000</v>
      </c>
      <c r="F4" s="14">
        <f>D4*E4</f>
        <v>15000000</v>
      </c>
      <c r="G4" s="15" t="s">
        <v>118</v>
      </c>
      <c r="H4" s="15">
        <v>100</v>
      </c>
      <c r="I4" s="15">
        <v>32</v>
      </c>
      <c r="J4" s="16">
        <v>420000</v>
      </c>
      <c r="K4" s="17">
        <f>I4*J4</f>
        <v>13440000</v>
      </c>
      <c r="L4" s="18" t="s">
        <v>119</v>
      </c>
      <c r="M4" s="12">
        <v>25</v>
      </c>
      <c r="N4" s="12">
        <v>400</v>
      </c>
      <c r="O4" s="12">
        <f t="shared" ref="O4:O6" si="0">N4/1000</f>
        <v>0.4</v>
      </c>
      <c r="P4" s="5">
        <v>12</v>
      </c>
      <c r="Q4" s="5">
        <f t="shared" ref="Q4:Q6" si="1">O4*P4</f>
        <v>4.8000000000000007</v>
      </c>
      <c r="R4" s="5">
        <f>Q4*30</f>
        <v>144.00000000000003</v>
      </c>
      <c r="S4" s="102"/>
    </row>
    <row r="5" spans="1:19" x14ac:dyDescent="0.25">
      <c r="A5" s="19" t="s">
        <v>120</v>
      </c>
      <c r="B5" s="12" t="s">
        <v>102</v>
      </c>
      <c r="C5" s="12">
        <v>400</v>
      </c>
      <c r="D5" s="12">
        <v>19</v>
      </c>
      <c r="E5" s="13">
        <v>600000</v>
      </c>
      <c r="F5" s="14">
        <f>D5*E5</f>
        <v>11400000</v>
      </c>
      <c r="G5" s="15" t="s">
        <v>118</v>
      </c>
      <c r="H5" s="15">
        <v>100</v>
      </c>
      <c r="I5" s="15">
        <v>24</v>
      </c>
      <c r="J5" s="16">
        <v>420000</v>
      </c>
      <c r="K5" s="17">
        <f>I5*J5</f>
        <v>10080000</v>
      </c>
      <c r="L5" s="18" t="s">
        <v>121</v>
      </c>
      <c r="M5" s="12">
        <v>19</v>
      </c>
      <c r="N5" s="12">
        <v>400</v>
      </c>
      <c r="O5" s="12">
        <f t="shared" si="0"/>
        <v>0.4</v>
      </c>
      <c r="P5" s="5">
        <v>12</v>
      </c>
      <c r="Q5" s="5">
        <f t="shared" si="1"/>
        <v>4.8000000000000007</v>
      </c>
      <c r="R5" s="5">
        <f t="shared" ref="R5:R6" si="2">Q5*30</f>
        <v>144.00000000000003</v>
      </c>
      <c r="S5" s="102"/>
    </row>
    <row r="6" spans="1:19" x14ac:dyDescent="0.25">
      <c r="A6" s="19" t="s">
        <v>122</v>
      </c>
      <c r="B6" s="12" t="s">
        <v>123</v>
      </c>
      <c r="C6" s="12">
        <v>64</v>
      </c>
      <c r="D6" s="12">
        <v>20</v>
      </c>
      <c r="E6" s="13">
        <v>96000</v>
      </c>
      <c r="F6" s="14">
        <f>D6*E6</f>
        <v>1920000</v>
      </c>
      <c r="G6" s="15" t="s">
        <v>118</v>
      </c>
      <c r="H6" s="15">
        <v>20</v>
      </c>
      <c r="I6" s="15">
        <v>20</v>
      </c>
      <c r="J6" s="16">
        <v>80000</v>
      </c>
      <c r="K6" s="17">
        <f>I6*J6</f>
        <v>1600000</v>
      </c>
      <c r="L6" s="18"/>
      <c r="M6" s="12">
        <v>20</v>
      </c>
      <c r="N6" s="12">
        <v>64</v>
      </c>
      <c r="O6" s="12">
        <f t="shared" si="0"/>
        <v>6.4000000000000001E-2</v>
      </c>
      <c r="P6" s="5">
        <v>12</v>
      </c>
      <c r="Q6" s="5">
        <f t="shared" si="1"/>
        <v>0.76800000000000002</v>
      </c>
      <c r="R6" s="5">
        <f t="shared" si="2"/>
        <v>23.04</v>
      </c>
      <c r="S6" s="103"/>
    </row>
    <row r="7" spans="1:19" ht="60" x14ac:dyDescent="0.25">
      <c r="A7" s="108" t="s">
        <v>124</v>
      </c>
      <c r="B7" s="108"/>
      <c r="C7" s="108"/>
      <c r="D7" s="108"/>
      <c r="E7" s="108"/>
      <c r="F7" s="23">
        <f>SUM(F3:F6)</f>
        <v>45120000</v>
      </c>
      <c r="G7" s="109" t="s">
        <v>124</v>
      </c>
      <c r="H7" s="109"/>
      <c r="I7" s="109"/>
      <c r="J7" s="109"/>
      <c r="K7" s="21">
        <f>SUM(K3:K6)</f>
        <v>39820000</v>
      </c>
      <c r="L7" s="22" t="s">
        <v>125</v>
      </c>
      <c r="M7" s="46" t="s">
        <v>145</v>
      </c>
      <c r="N7" s="46"/>
      <c r="O7" s="46"/>
      <c r="P7" s="46"/>
      <c r="Q7" s="46"/>
      <c r="R7" s="5">
        <f>SUM(R3:R6)</f>
        <v>455.04000000000013</v>
      </c>
      <c r="S7" s="11">
        <f>R7*S3</f>
        <v>195667.20000000007</v>
      </c>
    </row>
    <row r="10" spans="1:19" ht="30" x14ac:dyDescent="0.25">
      <c r="A10" s="7" t="s">
        <v>126</v>
      </c>
      <c r="B10" s="8"/>
      <c r="C10" s="8"/>
      <c r="D10" s="8"/>
      <c r="E10" s="8"/>
      <c r="F10" s="8"/>
      <c r="G10" s="9"/>
    </row>
    <row r="11" spans="1:19" ht="30" x14ac:dyDescent="0.25">
      <c r="A11" s="6" t="s">
        <v>140</v>
      </c>
      <c r="B11" s="19" t="s">
        <v>103</v>
      </c>
      <c r="C11" s="19" t="s">
        <v>142</v>
      </c>
      <c r="D11" s="5" t="s">
        <v>141</v>
      </c>
      <c r="E11" s="5" t="s">
        <v>143</v>
      </c>
      <c r="F11" s="5" t="s">
        <v>144</v>
      </c>
      <c r="G11" s="5" t="s">
        <v>146</v>
      </c>
    </row>
    <row r="12" spans="1:19" x14ac:dyDescent="0.25">
      <c r="A12" s="12">
        <v>28</v>
      </c>
      <c r="B12" s="12">
        <v>100</v>
      </c>
      <c r="C12" s="12">
        <f>B12/1000</f>
        <v>0.1</v>
      </c>
      <c r="D12" s="5">
        <v>12</v>
      </c>
      <c r="E12" s="5">
        <f>C12*D12</f>
        <v>1.2000000000000002</v>
      </c>
      <c r="F12" s="5">
        <f>E12*30</f>
        <v>36.000000000000007</v>
      </c>
      <c r="G12" s="101">
        <v>430</v>
      </c>
    </row>
    <row r="13" spans="1:19" x14ac:dyDescent="0.25">
      <c r="A13" s="12">
        <v>25</v>
      </c>
      <c r="B13" s="12">
        <v>100</v>
      </c>
      <c r="C13" s="12">
        <f t="shared" ref="C13:C15" si="3">B13/1000</f>
        <v>0.1</v>
      </c>
      <c r="D13" s="5">
        <v>12</v>
      </c>
      <c r="E13" s="5">
        <f t="shared" ref="E13:E15" si="4">C13*D13</f>
        <v>1.2000000000000002</v>
      </c>
      <c r="F13" s="5">
        <f>E13*30</f>
        <v>36.000000000000007</v>
      </c>
      <c r="G13" s="102"/>
    </row>
    <row r="14" spans="1:19" x14ac:dyDescent="0.25">
      <c r="A14" s="12">
        <v>19</v>
      </c>
      <c r="B14" s="12">
        <v>100</v>
      </c>
      <c r="C14" s="12">
        <f t="shared" si="3"/>
        <v>0.1</v>
      </c>
      <c r="D14" s="5">
        <v>12</v>
      </c>
      <c r="E14" s="5">
        <f t="shared" si="4"/>
        <v>1.2000000000000002</v>
      </c>
      <c r="F14" s="5">
        <f t="shared" ref="F14:F15" si="5">E14*30</f>
        <v>36.000000000000007</v>
      </c>
      <c r="G14" s="102"/>
    </row>
    <row r="15" spans="1:19" x14ac:dyDescent="0.25">
      <c r="A15" s="12">
        <v>20</v>
      </c>
      <c r="B15" s="12">
        <v>20</v>
      </c>
      <c r="C15" s="12">
        <f t="shared" si="3"/>
        <v>0.02</v>
      </c>
      <c r="D15" s="5">
        <v>12</v>
      </c>
      <c r="E15" s="5">
        <f t="shared" si="4"/>
        <v>0.24</v>
      </c>
      <c r="F15" s="5">
        <f t="shared" si="5"/>
        <v>7.1999999999999993</v>
      </c>
      <c r="G15" s="103"/>
    </row>
    <row r="16" spans="1:19" x14ac:dyDescent="0.25">
      <c r="A16" s="66" t="s">
        <v>145</v>
      </c>
      <c r="B16" s="67"/>
      <c r="C16" s="67"/>
      <c r="D16" s="67"/>
      <c r="E16" s="68"/>
      <c r="F16" s="5">
        <f>SUM(F12:F15)</f>
        <v>115.20000000000003</v>
      </c>
      <c r="G16" s="11">
        <f>F16*G12</f>
        <v>49536.000000000015</v>
      </c>
    </row>
  </sheetData>
  <mergeCells count="9">
    <mergeCell ref="A16:E16"/>
    <mergeCell ref="G12:G15"/>
    <mergeCell ref="M1:S1"/>
    <mergeCell ref="S3:S6"/>
    <mergeCell ref="M7:Q7"/>
    <mergeCell ref="A1:F1"/>
    <mergeCell ref="G1:L1"/>
    <mergeCell ref="A7:E7"/>
    <mergeCell ref="G7:J7"/>
  </mergeCells>
  <pageMargins left="0.7" right="0.7" top="0.75" bottom="0.75" header="0.3" footer="0.3"/>
  <pageSetup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Información general y contexto</vt:lpstr>
      <vt:lpstr>DATOS</vt:lpstr>
      <vt:lpstr>Hoja1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Paula Baracaldo</dc:creator>
  <cp:lastModifiedBy>Especialista Ambiental</cp:lastModifiedBy>
  <dcterms:created xsi:type="dcterms:W3CDTF">2021-04-12T19:34:29Z</dcterms:created>
  <dcterms:modified xsi:type="dcterms:W3CDTF">2021-05-08T02:41:40Z</dcterms:modified>
</cp:coreProperties>
</file>